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86" i="1" l="1"/>
  <c r="D114" i="1"/>
  <c r="D172" i="1"/>
  <c r="D85" i="1"/>
  <c r="D3" i="1"/>
  <c r="D207" i="1" s="1"/>
</calcChain>
</file>

<file path=xl/sharedStrings.xml><?xml version="1.0" encoding="utf-8"?>
<sst xmlns="http://schemas.openxmlformats.org/spreadsheetml/2006/main" count="220" uniqueCount="205">
  <si>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</si>
  <si>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</si>
  <si>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</si>
  <si>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</si>
  <si>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</si>
  <si>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</si>
  <si>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</si>
  <si>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</si>
  <si>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</si>
  <si>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</si>
  <si>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</si>
  <si>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</si>
  <si>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</si>
  <si>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</si>
  <si>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</si>
  <si>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</si>
  <si>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</si>
  <si>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</si>
  <si>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</si>
  <si>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</si>
  <si>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</si>
  <si>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</si>
  <si>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</si>
  <si>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</si>
  <si>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</si>
  <si>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</si>
  <si>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</si>
  <si>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</si>
  <si>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</si>
  <si>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</si>
  <si>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</si>
  <si>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</si>
  <si>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</si>
  <si>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</si>
  <si>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</si>
  <si>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</si>
  <si>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</si>
  <si>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</si>
  <si>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</si>
  <si>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</si>
  <si>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</si>
  <si>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</si>
  <si>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</si>
  <si>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</si>
  <si>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</si>
  <si>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</si>
  <si>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</si>
  <si>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</si>
  <si>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</si>
  <si>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</si>
  <si>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</si>
  <si>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</si>
  <si>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</si>
  <si>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</si>
  <si>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</si>
  <si>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</si>
  <si>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</si>
  <si>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</si>
  <si>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</si>
  <si>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</si>
  <si>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</si>
  <si>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</si>
  <si>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</si>
  <si>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</si>
  <si>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</si>
  <si>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</si>
  <si>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</si>
  <si>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</si>
  <si>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</si>
  <si>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</si>
  <si>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</si>
  <si>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</si>
  <si>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</si>
  <si>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</si>
  <si>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</si>
  <si>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</si>
  <si>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</si>
  <si>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</si>
  <si>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</si>
  <si>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</si>
  <si>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</si>
  <si>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</si>
  <si>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</si>
  <si>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</si>
  <si>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</si>
  <si>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</si>
  <si>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</si>
  <si>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</si>
  <si>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</si>
  <si>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</si>
  <si>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</si>
  <si>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</si>
  <si>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</si>
  <si>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</si>
  <si>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</si>
  <si>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</si>
  <si>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</si>
  <si>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</si>
  <si>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</si>
  <si>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</si>
  <si>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</si>
  <si>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</si>
  <si>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</si>
  <si>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</si>
  <si>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</si>
  <si>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</si>
  <si>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</si>
  <si>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</si>
  <si>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</si>
  <si>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</si>
  <si>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</si>
  <si>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</si>
  <si>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</si>
  <si>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</si>
  <si>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</si>
  <si>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</si>
  <si>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</si>
  <si>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</si>
  <si>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</si>
  <si>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</si>
  <si>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</si>
  <si>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</si>
  <si>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</si>
  <si>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</si>
  <si>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</si>
  <si>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</si>
  <si>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</si>
  <si>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</si>
  <si>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</si>
  <si>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</si>
  <si>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</si>
  <si>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</si>
  <si>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</si>
  <si>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</si>
  <si>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</si>
  <si>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</si>
  <si>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</si>
  <si>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</si>
  <si>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</si>
  <si>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</si>
  <si>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</si>
  <si>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</si>
  <si>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</si>
  <si>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</si>
  <si>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</si>
  <si>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</si>
  <si>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</si>
  <si>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</si>
  <si>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</si>
  <si>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</si>
  <si>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</si>
  <si>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</si>
  <si>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</si>
  <si>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</si>
  <si>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</si>
  <si>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</si>
  <si>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</si>
  <si>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</si>
  <si>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</si>
  <si>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</si>
  <si>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</si>
  <si>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</si>
  <si>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</si>
  <si>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</si>
  <si>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</si>
  <si>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</si>
  <si>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</si>
  <si>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</si>
  <si>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</si>
  <si>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</si>
  <si>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</si>
  <si>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</si>
  <si>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</si>
  <si>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</si>
  <si>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</si>
  <si>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</si>
  <si>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</si>
  <si>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</si>
  <si>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</si>
  <si>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</si>
  <si>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</si>
  <si>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</si>
  <si>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</si>
  <si>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</si>
  <si>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</si>
  <si>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</si>
  <si>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</si>
  <si>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</si>
  <si>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</si>
  <si>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</si>
  <si>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</si>
  <si>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</si>
  <si>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</si>
  <si>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</si>
  <si>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</si>
  <si>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</si>
  <si>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</si>
  <si>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</si>
  <si>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</si>
  <si>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</si>
  <si>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</si>
  <si>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</si>
  <si>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</si>
  <si>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</si>
  <si>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ESTADO DE ACTIVIDADES
COMISIÓN MUNICIPAL DEL DEPORTE DE SAN MIGUEL DE ALLENDE,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</si>
</sst>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72" activePane="bottomLeft" state="frozen"/>
      <selection pane="bottomLeft" activeCell="C87" sqref="C87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204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2709290.42</v>
      </c>
      <c r="D3" s="4">
        <f>SUM(D4+D51+D63)</f>
        <v>11208579.24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197580.5</v>
      </c>
      <c r="D4" s="4">
        <f>SUM(D5+D14+D20+D22+D28+D33+D43+D48)</f>
        <v>658964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0</v>
      </c>
      <c r="D22" s="9">
        <f>SUM(D23:D27)</f>
        <v>658964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0</v>
      </c>
      <c r="D25" s="9">
        <v>658964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197580.5</v>
      </c>
      <c r="D43" s="9">
        <f>SUM(D44:D47)</f>
        <v>0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197580.5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2511709.92</v>
      </c>
      <c r="D51" s="4">
        <f>SUM(D52+D56)</f>
        <v>10549615.24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100000</v>
      </c>
      <c r="D52" s="9">
        <f>SUM(D53:D55)</f>
        <v>237391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100000</v>
      </c>
      <c r="D55" s="9">
        <v>237391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2411709.92</v>
      </c>
      <c r="D56" s="9">
        <f>SUM(D57:D62)</f>
        <v>10312224.24</v>
      </c>
      <c r="E56" s="11"/>
    </row>
    <row r="57" spans="1:5" x14ac:dyDescent="0.2">
      <c r="A57" s="7">
        <v>4221</v>
      </c>
      <c r="B57" s="21" t="s">
        <v>177</v>
      </c>
      <c r="C57" s="9">
        <v>2409109.92</v>
      </c>
      <c r="D57" s="9">
        <v>9974952.2400000002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2600</v>
      </c>
      <c r="D60" s="9">
        <v>337272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2191130.29</v>
      </c>
      <c r="D85" s="4">
        <f>SUM(D86+D114+D147+D157+D172+D204)</f>
        <v>10695404.549999999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1804189.55</v>
      </c>
      <c r="D86" s="4">
        <f>SUM(D87+D94+D104)</f>
        <v>8318837.6199999992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1307159.01</v>
      </c>
      <c r="D87" s="9">
        <f>SUM(D88:D93)</f>
        <v>5933958.8799999999</v>
      </c>
      <c r="E87" s="11"/>
    </row>
    <row r="88" spans="1:5" x14ac:dyDescent="0.2">
      <c r="A88" s="7">
        <v>5111</v>
      </c>
      <c r="B88" s="21" t="s">
        <v>84</v>
      </c>
      <c r="C88" s="9">
        <v>982428.03</v>
      </c>
      <c r="D88" s="9">
        <v>4125961.59</v>
      </c>
      <c r="E88" s="11"/>
    </row>
    <row r="89" spans="1:5" x14ac:dyDescent="0.2">
      <c r="A89" s="7">
        <v>5112</v>
      </c>
      <c r="B89" s="21" t="s">
        <v>85</v>
      </c>
      <c r="C89" s="9">
        <v>275046.98</v>
      </c>
      <c r="D89" s="9">
        <v>1070767.1599999999</v>
      </c>
      <c r="E89" s="11"/>
    </row>
    <row r="90" spans="1:5" x14ac:dyDescent="0.2">
      <c r="A90" s="7">
        <v>5113</v>
      </c>
      <c r="B90" s="21" t="s">
        <v>86</v>
      </c>
      <c r="C90" s="9">
        <v>0</v>
      </c>
      <c r="D90" s="9">
        <v>519117.46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49684</v>
      </c>
      <c r="D92" s="9">
        <v>218112.67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192052.88</v>
      </c>
      <c r="D94" s="9">
        <f>SUM(D95:D103)</f>
        <v>955355.3899999999</v>
      </c>
      <c r="E94" s="11"/>
    </row>
    <row r="95" spans="1:5" x14ac:dyDescent="0.2">
      <c r="A95" s="7">
        <v>5121</v>
      </c>
      <c r="B95" s="21" t="s">
        <v>91</v>
      </c>
      <c r="C95" s="9">
        <v>51215.88</v>
      </c>
      <c r="D95" s="9">
        <v>169046.07</v>
      </c>
      <c r="E95" s="11"/>
    </row>
    <row r="96" spans="1:5" x14ac:dyDescent="0.2">
      <c r="A96" s="7">
        <v>5122</v>
      </c>
      <c r="B96" s="21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1" t="s">
        <v>95</v>
      </c>
      <c r="C99" s="9">
        <v>0</v>
      </c>
      <c r="D99" s="9">
        <v>14649.9</v>
      </c>
      <c r="E99" s="11"/>
    </row>
    <row r="100" spans="1:5" x14ac:dyDescent="0.2">
      <c r="A100" s="7">
        <v>5126</v>
      </c>
      <c r="B100" s="21" t="s">
        <v>96</v>
      </c>
      <c r="C100" s="9">
        <v>121900</v>
      </c>
      <c r="D100" s="9">
        <v>558874.62</v>
      </c>
      <c r="E100" s="11"/>
    </row>
    <row r="101" spans="1:5" x14ac:dyDescent="0.2">
      <c r="A101" s="7">
        <v>5127</v>
      </c>
      <c r="B101" s="21" t="s">
        <v>97</v>
      </c>
      <c r="C101" s="9">
        <v>18937</v>
      </c>
      <c r="D101" s="9">
        <v>212784.8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304977.65999999997</v>
      </c>
      <c r="D104" s="9">
        <f>SUM(D105:D113)</f>
        <v>1429523.3499999999</v>
      </c>
      <c r="E104" s="11"/>
    </row>
    <row r="105" spans="1:5" x14ac:dyDescent="0.2">
      <c r="A105" s="7">
        <v>5131</v>
      </c>
      <c r="B105" s="21" t="s">
        <v>101</v>
      </c>
      <c r="C105" s="9">
        <v>56525</v>
      </c>
      <c r="D105" s="9">
        <v>450426</v>
      </c>
      <c r="E105" s="11"/>
    </row>
    <row r="106" spans="1:5" x14ac:dyDescent="0.2">
      <c r="A106" s="7">
        <v>5132</v>
      </c>
      <c r="B106" s="21" t="s">
        <v>102</v>
      </c>
      <c r="C106" s="9">
        <v>696</v>
      </c>
      <c r="D106" s="9">
        <v>80573.600000000006</v>
      </c>
      <c r="E106" s="11"/>
    </row>
    <row r="107" spans="1:5" x14ac:dyDescent="0.2">
      <c r="A107" s="7">
        <v>5133</v>
      </c>
      <c r="B107" s="21" t="s">
        <v>103</v>
      </c>
      <c r="C107" s="9">
        <v>30742</v>
      </c>
      <c r="D107" s="9">
        <v>21042.400000000001</v>
      </c>
      <c r="E107" s="11"/>
    </row>
    <row r="108" spans="1:5" x14ac:dyDescent="0.2">
      <c r="A108" s="7">
        <v>5134</v>
      </c>
      <c r="B108" s="21" t="s">
        <v>104</v>
      </c>
      <c r="C108" s="9">
        <v>3941.7</v>
      </c>
      <c r="D108" s="9">
        <v>25734.62</v>
      </c>
      <c r="E108" s="11"/>
    </row>
    <row r="109" spans="1:5" x14ac:dyDescent="0.2">
      <c r="A109" s="7">
        <v>5135</v>
      </c>
      <c r="B109" s="21" t="s">
        <v>105</v>
      </c>
      <c r="C109" s="9">
        <v>153596.87</v>
      </c>
      <c r="D109" s="9">
        <v>538461.03</v>
      </c>
      <c r="E109" s="11"/>
    </row>
    <row r="110" spans="1:5" x14ac:dyDescent="0.2">
      <c r="A110" s="7">
        <v>5136</v>
      </c>
      <c r="B110" s="21" t="s">
        <v>106</v>
      </c>
      <c r="C110" s="9">
        <v>0</v>
      </c>
      <c r="D110" s="9">
        <v>55074.48</v>
      </c>
      <c r="E110" s="11"/>
    </row>
    <row r="111" spans="1:5" x14ac:dyDescent="0.2">
      <c r="A111" s="7">
        <v>5137</v>
      </c>
      <c r="B111" s="21" t="s">
        <v>107</v>
      </c>
      <c r="C111" s="9">
        <v>5081</v>
      </c>
      <c r="D111" s="9">
        <v>26535.46</v>
      </c>
      <c r="E111" s="11"/>
    </row>
    <row r="112" spans="1:5" x14ac:dyDescent="0.2">
      <c r="A112" s="7">
        <v>5138</v>
      </c>
      <c r="B112" s="21" t="s">
        <v>108</v>
      </c>
      <c r="C112" s="9">
        <v>27236.35</v>
      </c>
      <c r="D112" s="9">
        <v>112803.32</v>
      </c>
      <c r="E112" s="11"/>
    </row>
    <row r="113" spans="1:5" x14ac:dyDescent="0.2">
      <c r="A113" s="7">
        <v>5139</v>
      </c>
      <c r="B113" s="21" t="s">
        <v>109</v>
      </c>
      <c r="C113" s="9">
        <v>27158.74</v>
      </c>
      <c r="D113" s="9">
        <v>118872.44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386940.74</v>
      </c>
      <c r="D114" s="4">
        <f>SUM(D115+D118+D121+D124+D129+D133+D136+D138+D144)</f>
        <v>2301835.15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386940.74</v>
      </c>
      <c r="D124" s="9">
        <f>SUM(D125:D128)</f>
        <v>2301835.15</v>
      </c>
      <c r="E124" s="11"/>
    </row>
    <row r="125" spans="1:5" x14ac:dyDescent="0.2">
      <c r="A125" s="7">
        <v>5241</v>
      </c>
      <c r="B125" s="21" t="s">
        <v>116</v>
      </c>
      <c r="C125" s="9">
        <v>353740.74</v>
      </c>
      <c r="D125" s="9">
        <v>2156235.15</v>
      </c>
      <c r="E125" s="11"/>
    </row>
    <row r="126" spans="1:5" x14ac:dyDescent="0.2">
      <c r="A126" s="7">
        <v>5242</v>
      </c>
      <c r="B126" s="21" t="s">
        <v>117</v>
      </c>
      <c r="C126" s="9">
        <v>33200</v>
      </c>
      <c r="D126" s="9">
        <v>145600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1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74731.78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74731.78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71384.02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3347.76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518160.12999999989</v>
      </c>
      <c r="D207" s="14">
        <f>D3-D85</f>
        <v>513174.69000000134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22.5" x14ac:dyDescent="0.2">
      <c r="A214" s="30"/>
      <c r="B214" s="31" t="s">
        <v>203</v>
      </c>
      <c r="C214" s="32"/>
      <c r="D214" s="31" t="s">
        <v>203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2014-12-05T05:22:37Z</cp:lastPrinted>
  <dcterms:created xsi:type="dcterms:W3CDTF">2012-12-11T20:29:16Z</dcterms:created>
  <dcterms:modified xsi:type="dcterms:W3CDTF">2018-05-02T18:17:45Z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