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4" i="1"/>
  <c r="G34" i="1" s="1"/>
  <c r="F32" i="1"/>
  <c r="G32" i="1" s="1"/>
  <c r="F31" i="1"/>
  <c r="G31" i="1" s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43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F91" i="1" s="1"/>
  <c r="G91" i="1" s="1"/>
  <c r="C84" i="1"/>
  <c r="F84" i="1" s="1"/>
  <c r="G84" i="1" s="1"/>
  <c r="C78" i="1"/>
  <c r="F78" i="1" s="1"/>
  <c r="G78" i="1" s="1"/>
  <c r="C72" i="1"/>
  <c r="F72" i="1" s="1"/>
  <c r="G72" i="1" s="1"/>
  <c r="C63" i="1"/>
  <c r="F63" i="1" s="1"/>
  <c r="G63" i="1" s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F13" i="1" s="1"/>
  <c r="G13" i="1" s="1"/>
  <c r="C5" i="1"/>
  <c r="F5" i="1" s="1"/>
  <c r="G5" i="1" s="1"/>
  <c r="C4" i="1" l="1"/>
  <c r="C43" i="1"/>
  <c r="D4" i="1"/>
  <c r="D43" i="1"/>
  <c r="E4" i="1"/>
  <c r="E3" i="1" s="1"/>
  <c r="F21" i="1"/>
  <c r="G21" i="1" s="1"/>
  <c r="F55" i="1"/>
  <c r="G55" i="1" s="1"/>
  <c r="D3" i="1"/>
  <c r="C3" i="1"/>
  <c r="F3" i="1" s="1"/>
  <c r="G3" i="1" s="1"/>
  <c r="F43" i="1" l="1"/>
  <c r="G43" i="1" s="1"/>
  <c r="F4" i="1"/>
  <c r="G4" i="1" s="1"/>
</calcChain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<sst xmlns="http://schemas.openxmlformats.org/spreadsheetml/2006/main" count="111" uniqueCount="109">
  <si>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</si>
  <si>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</si>
  <si>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</si>
  <si>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</si>
  <si>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</si>
  <si>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</si>
  <si>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</si>
  <si>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</si>
  <si>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</si>
  <si>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</si>
  <si>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</si>
  <si>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</si>
  <si>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</si>
  <si>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</si>
  <si>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</si>
  <si>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</si>
  <si>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</si>
  <si>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</si>
  <si>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</si>
  <si>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</si>
  <si>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</si>
  <si>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</si>
  <si>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</si>
  <si>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</si>
  <si>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</si>
  <si>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</si>
  <si>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</si>
  <si>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</si>
  <si>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</si>
  <si>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</si>
  <si>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</si>
  <si>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</si>
  <si>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</si>
  <si>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</si>
  <si>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</si>
  <si>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</si>
  <si>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</si>
  <si>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</si>
  <si>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</si>
  <si>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</si>
  <si>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</si>
  <si>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</si>
  <si>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</si>
  <si>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</si>
  <si>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</si>
  <si>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</si>
  <si>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</si>
  <si>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</si>
  <si>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</si>
  <si>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</si>
  <si>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</si>
  <si>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</si>
  <si>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</si>
  <si>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</si>
  <si>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</si>
  <si>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</si>
  <si>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</si>
  <si>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</si>
  <si>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</si>
  <si>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</si>
  <si>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</si>
  <si>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</si>
  <si>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</si>
  <si>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</si>
  <si>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</si>
  <si>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</si>
  <si>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</si>
  <si>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</si>
  <si>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</si>
  <si>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</si>
  <si>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</si>
  <si>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</si>
  <si>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</si>
  <si>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</si>
  <si>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</si>
  <si>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</si>
  <si>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</si>
  <si>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</si>
  <si>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</si>
  <si>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</si>
  <si>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</si>
  <si>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</si>
  <si>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</si>
  <si>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</si>
  <si>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</si>
  <si>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</si>
  <si>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</si>
  <si>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</si>
  <si>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</si>
  <si>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</si>
  <si>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</si>
  <si>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</si>
  <si>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</si>
  <si>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</si>
  <si>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</si>
  <si>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</si>
  <si>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</si>
  <si>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</si>
  <si>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</si>
  <si>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</si>
  <si>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</si>
  <si>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</si>
  <si>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</si>
  <si>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</si>
  <si>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CARGOS DEL PERIODO (B)</t>
  </si>
  <si>
    <t xml:space="preserve">ABONOS DEL PERIODO (C) </t>
  </si>
  <si>
    <t>SALDO FINAL
(D) = (A)+(B)-(C)</t>
  </si>
  <si>
    <t>VARIACIÓN DEL PERIODO
(E) = (D)-(A)</t>
  </si>
  <si>
    <t>ESTADO ANALÍTICO DEL ACTIVO
COMISIÓN MUNICIPAL DEL DEPORTE DE SAN MIGUEL DE ALLENDE, GTO.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</si>
</sst>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108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104</v>
      </c>
      <c r="E2" s="20" t="s">
        <v>105</v>
      </c>
      <c r="F2" s="20" t="s">
        <v>106</v>
      </c>
      <c r="G2" s="20" t="s">
        <v>107</v>
      </c>
    </row>
    <row r="3" spans="1:7" x14ac:dyDescent="0.2">
      <c r="A3" s="1">
        <v>1000</v>
      </c>
      <c r="B3" s="2" t="s">
        <v>3</v>
      </c>
      <c r="C3" s="3">
        <f>SUM(C4+C43)</f>
        <v>2108387.11</v>
      </c>
      <c r="D3" s="3">
        <f>SUM(D4+D43)</f>
        <v>6508159.2699999996</v>
      </c>
      <c r="E3" s="3">
        <f>SUM(E4+E43)</f>
        <v>6075770.7799999993</v>
      </c>
      <c r="F3" s="3">
        <f>C3+D3-E3</f>
        <v>2540775.5999999996</v>
      </c>
      <c r="G3" s="4">
        <f>F3-C3</f>
        <v>432388.48999999976</v>
      </c>
    </row>
    <row r="4" spans="1:7" x14ac:dyDescent="0.2">
      <c r="A4" s="5">
        <v>1100</v>
      </c>
      <c r="B4" s="6" t="s">
        <v>4</v>
      </c>
      <c r="C4" s="7">
        <f>SUM(C5+C13+C21+C27+C33+C35+C38)</f>
        <v>308152.82</v>
      </c>
      <c r="D4" s="7">
        <f>SUM(D5+D13+D21+D27+D33+D35+D38)</f>
        <v>6493930.2699999996</v>
      </c>
      <c r="E4" s="7">
        <f>SUM(E5+E13+E21+E27+E33+E35+E38)</f>
        <v>6075770.7799999993</v>
      </c>
      <c r="F4" s="7">
        <f t="shared" ref="F4:F67" si="0">C4+D4-E4</f>
        <v>726312.31000000052</v>
      </c>
      <c r="G4" s="8">
        <f t="shared" ref="G4:G67" si="1">F4-C4</f>
        <v>418159.49000000051</v>
      </c>
    </row>
    <row r="5" spans="1:7" x14ac:dyDescent="0.2">
      <c r="A5" s="5">
        <v>1110</v>
      </c>
      <c r="B5" s="6" t="s">
        <v>5</v>
      </c>
      <c r="C5" s="7">
        <f>SUM(C6:C12)</f>
        <v>250131.95</v>
      </c>
      <c r="D5" s="7">
        <f>SUM(D6:D12)</f>
        <v>3382970.05</v>
      </c>
      <c r="E5" s="7">
        <f>SUM(E6:E12)</f>
        <v>2952470.56</v>
      </c>
      <c r="F5" s="7">
        <f t="shared" si="0"/>
        <v>680631.44</v>
      </c>
      <c r="G5" s="8">
        <f t="shared" si="1"/>
        <v>430499.48999999993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2" t="s">
        <v>8</v>
      </c>
      <c r="C8" s="10">
        <v>250131.95</v>
      </c>
      <c r="D8" s="10">
        <v>3382970.05</v>
      </c>
      <c r="E8" s="10">
        <v>2952470.56</v>
      </c>
      <c r="F8" s="10">
        <f t="shared" si="0"/>
        <v>680631.44</v>
      </c>
      <c r="G8" s="11">
        <f t="shared" si="1"/>
        <v>430499.48999999993</v>
      </c>
    </row>
    <row r="9" spans="1:7" x14ac:dyDescent="0.2">
      <c r="A9" s="9">
        <v>1114</v>
      </c>
      <c r="B9" s="22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61510.400000000001</v>
      </c>
      <c r="D13" s="7">
        <f>SUM(D14:D20)</f>
        <v>3110960.2199999997</v>
      </c>
      <c r="E13" s="7">
        <f>SUM(E14:E20)</f>
        <v>3123300.2199999997</v>
      </c>
      <c r="F13" s="7">
        <f t="shared" si="0"/>
        <v>49170.399999999907</v>
      </c>
      <c r="G13" s="8">
        <f t="shared" si="1"/>
        <v>-12340.000000000095</v>
      </c>
    </row>
    <row r="14" spans="1:7" x14ac:dyDescent="0.2">
      <c r="A14" s="9">
        <v>1121</v>
      </c>
      <c r="B14" s="22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2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2" t="s">
        <v>15</v>
      </c>
      <c r="C16" s="10">
        <v>47361.91</v>
      </c>
      <c r="D16" s="10">
        <v>908.8</v>
      </c>
      <c r="E16" s="10">
        <v>13248.8</v>
      </c>
      <c r="F16" s="10">
        <f t="shared" si="0"/>
        <v>35021.910000000003</v>
      </c>
      <c r="G16" s="11">
        <f t="shared" si="1"/>
        <v>-12340</v>
      </c>
    </row>
    <row r="17" spans="1:7" x14ac:dyDescent="0.2">
      <c r="A17" s="9">
        <v>1124</v>
      </c>
      <c r="B17" s="22" t="s">
        <v>16</v>
      </c>
      <c r="C17" s="10">
        <v>991.39</v>
      </c>
      <c r="D17" s="10">
        <v>0</v>
      </c>
      <c r="E17" s="10">
        <v>0</v>
      </c>
      <c r="F17" s="10">
        <f t="shared" si="0"/>
        <v>991.39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6012.24</v>
      </c>
      <c r="D18" s="10">
        <v>0</v>
      </c>
      <c r="E18" s="10">
        <v>0</v>
      </c>
      <c r="F18" s="10">
        <f t="shared" si="0"/>
        <v>6012.24</v>
      </c>
      <c r="G18" s="11">
        <f t="shared" si="1"/>
        <v>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7144.86</v>
      </c>
      <c r="D20" s="10">
        <v>3110051.42</v>
      </c>
      <c r="E20" s="10">
        <v>3110051.42</v>
      </c>
      <c r="F20" s="10">
        <f t="shared" si="0"/>
        <v>7144.8599999998696</v>
      </c>
      <c r="G20" s="11">
        <f t="shared" si="1"/>
        <v>-1.3005774235352874E-10</v>
      </c>
    </row>
    <row r="21" spans="1:7" x14ac:dyDescent="0.2">
      <c r="A21" s="5">
        <v>1130</v>
      </c>
      <c r="B21" s="23" t="s">
        <v>19</v>
      </c>
      <c r="C21" s="7">
        <f>SUM(C22:C26)</f>
        <v>-3489.53</v>
      </c>
      <c r="D21" s="7">
        <f>SUM(D22:D26)</f>
        <v>0</v>
      </c>
      <c r="E21" s="7">
        <f>SUM(E22:E26)</f>
        <v>0</v>
      </c>
      <c r="F21" s="7">
        <f t="shared" si="0"/>
        <v>-3489.53</v>
      </c>
      <c r="G21" s="8">
        <f t="shared" si="1"/>
        <v>0</v>
      </c>
    </row>
    <row r="22" spans="1:7" x14ac:dyDescent="0.2">
      <c r="A22" s="9">
        <v>1131</v>
      </c>
      <c r="B22" s="22" t="s">
        <v>20</v>
      </c>
      <c r="C22" s="10">
        <v>-3489.53</v>
      </c>
      <c r="D22" s="10">
        <v>0</v>
      </c>
      <c r="E22" s="10">
        <v>0</v>
      </c>
      <c r="F22" s="10">
        <f t="shared" si="0"/>
        <v>-3489.53</v>
      </c>
      <c r="G22" s="11">
        <f t="shared" si="1"/>
        <v>0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1800234.2899999998</v>
      </c>
      <c r="D43" s="7">
        <f>SUM(D44+D49+D55+D63+D72+D78+D84+D91+D97)</f>
        <v>14229</v>
      </c>
      <c r="E43" s="7">
        <f>SUM(E44+E49+E55+E63+E72+E78+E84+E91+E97)</f>
        <v>0</v>
      </c>
      <c r="F43" s="7">
        <f t="shared" si="0"/>
        <v>1814463.2899999998</v>
      </c>
      <c r="G43" s="8">
        <f t="shared" si="1"/>
        <v>14229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175572.96</v>
      </c>
      <c r="D55" s="14">
        <f>SUM(D56:D62)</f>
        <v>0</v>
      </c>
      <c r="E55" s="14">
        <f>SUM(E56:E62)</f>
        <v>0</v>
      </c>
      <c r="F55" s="14">
        <f t="shared" si="0"/>
        <v>175572.96</v>
      </c>
      <c r="G55" s="15">
        <f t="shared" si="1"/>
        <v>0</v>
      </c>
    </row>
    <row r="56" spans="1:7" x14ac:dyDescent="0.2">
      <c r="A56" s="9">
        <v>1231</v>
      </c>
      <c r="B56" s="22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175572.96</v>
      </c>
      <c r="D59" s="10">
        <v>0</v>
      </c>
      <c r="E59" s="10">
        <v>0</v>
      </c>
      <c r="F59" s="10">
        <f t="shared" si="0"/>
        <v>175572.96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1773445.0299999998</v>
      </c>
      <c r="D63" s="7">
        <f>SUM(D64:D71)</f>
        <v>14229</v>
      </c>
      <c r="E63" s="7">
        <f>SUM(E64:E71)</f>
        <v>0</v>
      </c>
      <c r="F63" s="7">
        <f t="shared" si="0"/>
        <v>1787674.0299999998</v>
      </c>
      <c r="G63" s="8">
        <f t="shared" si="1"/>
        <v>14229</v>
      </c>
    </row>
    <row r="64" spans="1:7" x14ac:dyDescent="0.2">
      <c r="A64" s="9">
        <v>1241</v>
      </c>
      <c r="B64" s="22" t="s">
        <v>59</v>
      </c>
      <c r="C64" s="10">
        <v>270273.69</v>
      </c>
      <c r="D64" s="10">
        <v>0</v>
      </c>
      <c r="E64" s="10">
        <v>0</v>
      </c>
      <c r="F64" s="10">
        <f t="shared" si="0"/>
        <v>270273.69</v>
      </c>
      <c r="G64" s="11">
        <f t="shared" si="1"/>
        <v>0</v>
      </c>
    </row>
    <row r="65" spans="1:7" x14ac:dyDescent="0.2">
      <c r="A65" s="9">
        <v>1242</v>
      </c>
      <c r="B65" s="22" t="s">
        <v>60</v>
      </c>
      <c r="C65" s="10">
        <v>1046239.69</v>
      </c>
      <c r="D65" s="10">
        <v>0</v>
      </c>
      <c r="E65" s="10">
        <v>0</v>
      </c>
      <c r="F65" s="10">
        <f t="shared" si="0"/>
        <v>1046239.69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33645.96</v>
      </c>
      <c r="D66" s="10">
        <v>0</v>
      </c>
      <c r="E66" s="10">
        <v>0</v>
      </c>
      <c r="F66" s="10">
        <f t="shared" si="0"/>
        <v>33645.96</v>
      </c>
      <c r="G66" s="11">
        <f t="shared" si="1"/>
        <v>0</v>
      </c>
    </row>
    <row r="67" spans="1:7" x14ac:dyDescent="0.2">
      <c r="A67" s="9">
        <v>1244</v>
      </c>
      <c r="B67" s="22" t="s">
        <v>62</v>
      </c>
      <c r="C67" s="10">
        <v>154540</v>
      </c>
      <c r="D67" s="10">
        <v>0</v>
      </c>
      <c r="E67" s="10">
        <v>0</v>
      </c>
      <c r="F67" s="10">
        <f t="shared" si="0"/>
        <v>154540</v>
      </c>
      <c r="G67" s="11">
        <f t="shared" si="1"/>
        <v>0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268745.69</v>
      </c>
      <c r="D69" s="10">
        <v>14229</v>
      </c>
      <c r="E69" s="10">
        <v>0</v>
      </c>
      <c r="F69" s="10">
        <f t="shared" si="2"/>
        <v>282974.69</v>
      </c>
      <c r="G69" s="11">
        <f t="shared" si="3"/>
        <v>14229</v>
      </c>
    </row>
    <row r="70" spans="1:7" x14ac:dyDescent="0.2">
      <c r="A70" s="9">
        <v>1247</v>
      </c>
      <c r="B70" s="22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82604.600000000006</v>
      </c>
      <c r="D72" s="7">
        <f>SUM(D73:D77)</f>
        <v>0</v>
      </c>
      <c r="E72" s="7">
        <f>SUM(E73:E77)</f>
        <v>0</v>
      </c>
      <c r="F72" s="7">
        <f t="shared" si="2"/>
        <v>82604.600000000006</v>
      </c>
      <c r="G72" s="8">
        <f t="shared" si="3"/>
        <v>0</v>
      </c>
    </row>
    <row r="73" spans="1:7" x14ac:dyDescent="0.2">
      <c r="A73" s="9">
        <v>1251</v>
      </c>
      <c r="B73" s="22" t="s">
        <v>68</v>
      </c>
      <c r="C73" s="10">
        <v>78602.600000000006</v>
      </c>
      <c r="D73" s="10">
        <v>0</v>
      </c>
      <c r="E73" s="10">
        <v>0</v>
      </c>
      <c r="F73" s="10">
        <f t="shared" si="2"/>
        <v>78602.600000000006</v>
      </c>
      <c r="G73" s="11">
        <f t="shared" si="3"/>
        <v>0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4002</v>
      </c>
      <c r="D76" s="13">
        <v>0</v>
      </c>
      <c r="E76" s="13">
        <v>0</v>
      </c>
      <c r="F76" s="13">
        <f t="shared" si="2"/>
        <v>4002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-231388.3</v>
      </c>
      <c r="D78" s="7">
        <f>SUM(D79:D83)</f>
        <v>0</v>
      </c>
      <c r="E78" s="7">
        <f>SUM(E79:E83)</f>
        <v>0</v>
      </c>
      <c r="F78" s="7">
        <f t="shared" si="2"/>
        <v>-231388.3</v>
      </c>
      <c r="G78" s="8">
        <f t="shared" si="3"/>
        <v>0</v>
      </c>
    </row>
    <row r="79" spans="1:7" x14ac:dyDescent="0.2">
      <c r="A79" s="9">
        <v>1261</v>
      </c>
      <c r="B79" s="22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-171477.94</v>
      </c>
      <c r="D81" s="13">
        <v>0</v>
      </c>
      <c r="E81" s="13">
        <v>0</v>
      </c>
      <c r="F81" s="13">
        <f t="shared" si="2"/>
        <v>-171477.94</v>
      </c>
      <c r="G81" s="12">
        <f t="shared" si="3"/>
        <v>0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-59910.36</v>
      </c>
      <c r="D83" s="13">
        <v>0</v>
      </c>
      <c r="E83" s="13">
        <v>0</v>
      </c>
      <c r="F83" s="13">
        <f t="shared" si="2"/>
        <v>-59910.36</v>
      </c>
      <c r="G83" s="12">
        <f t="shared" si="3"/>
        <v>0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5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 t="s">
        <v>102</v>
      </c>
      <c r="C106" s="30"/>
      <c r="D106" s="32" t="s">
        <v>102</v>
      </c>
    </row>
    <row r="107" spans="1:7" ht="22.5" x14ac:dyDescent="0.2">
      <c r="A107" s="30"/>
      <c r="B107" s="33" t="s">
        <v>103</v>
      </c>
      <c r="C107" s="34"/>
      <c r="D107" s="33" t="s">
        <v>103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2018-04-25T19:59:29Z</cp:lastPrinted>
  <dcterms:created xsi:type="dcterms:W3CDTF">2014-02-09T04:04:15Z</dcterms:created>
  <dcterms:modified xsi:type="dcterms:W3CDTF">2018-05-02T18:19:35Z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