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8 Comude\Cuenta Publica Tercer Trimestre 2018\Digital Tercer Trimestre 2018\"/>
    </mc:Choice>
  </mc:AlternateContent>
  <bookViews>
    <workbookView xWindow="0" yWindow="0" windowWidth="24000" windowHeight="9735" tabRatio="885"/>
  </bookViews>
  <sheets>
    <sheet name="EAEPE" sheetId="1" r:id="rId1"/>
    <sheet name="Instructivo_EAEPE" sheetId="14" r:id="rId2"/>
    <sheet name="COG" sheetId="6" r:id="rId3"/>
    <sheet name="Instructivo_COG" sheetId="15" r:id="rId4"/>
    <sheet name="CTG" sheetId="8" r:id="rId5"/>
    <sheet name="Instructivo_CTG" sheetId="16" r:id="rId6"/>
    <sheet name="CA_Ayuntamiento" sheetId="12" r:id="rId7"/>
    <sheet name="Instructivo_CA_Ayuntamiento" sheetId="18" r:id="rId8"/>
    <sheet name="CFG" sheetId="5" r:id="rId9"/>
    <sheet name="Instructivo_CFG" sheetId="17" r:id="rId10"/>
  </sheets>
  <definedNames>
    <definedName name="_xlnm._FilterDatabase" localSheetId="8" hidden="1">CFG!$A$2:$H$35</definedName>
    <definedName name="_xlnm._FilterDatabase" localSheetId="2" hidden="1">COG!$A$2:$H$75</definedName>
    <definedName name="_xlnm.Print_Area" localSheetId="6">CA_Ayuntamiento!$A$1:$H$12</definedName>
    <definedName name="_xlnm.Print_Area" localSheetId="8">CFG!$A$1:$H$36</definedName>
    <definedName name="_xlnm.Print_Area" localSheetId="2">COG!$A$1:$H$82</definedName>
    <definedName name="_xlnm.Print_Area" localSheetId="4">CTG!$A$1:$H$8</definedName>
    <definedName name="_xlnm.Print_Area" localSheetId="0">EAEPE!$A$1:$O$164</definedName>
  </definedNames>
  <calcPr calcId="162913"/>
</workbook>
</file>

<file path=xl/calcChain.xml><?xml version="1.0" encoding="utf-8"?>
<calcChain xmlns="http://schemas.openxmlformats.org/spreadsheetml/2006/main">
  <c r="H12" i="5" l="1"/>
  <c r="H10" i="5"/>
  <c r="H8" i="5"/>
  <c r="H6" i="5"/>
  <c r="G31" i="5"/>
  <c r="G21" i="5"/>
  <c r="G13" i="5"/>
  <c r="G3" i="5" s="1"/>
  <c r="G4" i="5"/>
  <c r="F31" i="5"/>
  <c r="F21" i="5"/>
  <c r="F13" i="5"/>
  <c r="F4" i="5"/>
  <c r="E35" i="5"/>
  <c r="H35" i="5" s="1"/>
  <c r="E34" i="5"/>
  <c r="H34" i="5" s="1"/>
  <c r="E33" i="5"/>
  <c r="H33" i="5" s="1"/>
  <c r="E32" i="5"/>
  <c r="E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E21" i="5" s="1"/>
  <c r="E22" i="5"/>
  <c r="H22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E14" i="5"/>
  <c r="H14" i="5" s="1"/>
  <c r="E12" i="5"/>
  <c r="E11" i="5"/>
  <c r="H11" i="5" s="1"/>
  <c r="E10" i="5"/>
  <c r="E9" i="5"/>
  <c r="H9" i="5" s="1"/>
  <c r="E8" i="5"/>
  <c r="E7" i="5"/>
  <c r="E6" i="5"/>
  <c r="E5" i="5"/>
  <c r="H5" i="5" s="1"/>
  <c r="D31" i="5"/>
  <c r="D21" i="5"/>
  <c r="D13" i="5"/>
  <c r="D4" i="5"/>
  <c r="C31" i="5"/>
  <c r="C21" i="5"/>
  <c r="C13" i="5"/>
  <c r="C4" i="5"/>
  <c r="D3" i="5" l="1"/>
  <c r="C3" i="5"/>
  <c r="H4" i="5"/>
  <c r="E4" i="5"/>
  <c r="H23" i="5"/>
  <c r="H21" i="5" s="1"/>
  <c r="H32" i="5"/>
  <c r="H31" i="5" s="1"/>
  <c r="E13" i="5"/>
  <c r="F3" i="5"/>
  <c r="H7" i="5"/>
  <c r="H15" i="5"/>
  <c r="H13" i="5" s="1"/>
  <c r="E3" i="5"/>
  <c r="G4" i="12"/>
  <c r="G6" i="12"/>
  <c r="F6" i="12"/>
  <c r="F4" i="12"/>
  <c r="E12" i="12"/>
  <c r="H12" i="12" s="1"/>
  <c r="E11" i="12"/>
  <c r="H11" i="12" s="1"/>
  <c r="E10" i="12"/>
  <c r="H10" i="12" s="1"/>
  <c r="E9" i="12"/>
  <c r="H9" i="12" s="1"/>
  <c r="E8" i="12"/>
  <c r="H8" i="12" s="1"/>
  <c r="E7" i="12"/>
  <c r="E6" i="12" s="1"/>
  <c r="E5" i="12"/>
  <c r="E4" i="12" s="1"/>
  <c r="D6" i="12"/>
  <c r="D4" i="12"/>
  <c r="C6" i="12"/>
  <c r="C4" i="12"/>
  <c r="G3" i="8"/>
  <c r="F3" i="8"/>
  <c r="E8" i="8"/>
  <c r="H8" i="8" s="1"/>
  <c r="E7" i="8"/>
  <c r="H7" i="8" s="1"/>
  <c r="E6" i="8"/>
  <c r="H6" i="8" s="1"/>
  <c r="E5" i="8"/>
  <c r="E4" i="8"/>
  <c r="H4" i="8" s="1"/>
  <c r="D3" i="8"/>
  <c r="C3" i="8"/>
  <c r="H75" i="6"/>
  <c r="H73" i="6"/>
  <c r="H71" i="6"/>
  <c r="H69" i="6"/>
  <c r="H63" i="6"/>
  <c r="H61" i="6"/>
  <c r="H59" i="6"/>
  <c r="H57" i="6"/>
  <c r="H51" i="6"/>
  <c r="H49" i="6"/>
  <c r="H47" i="6"/>
  <c r="H40" i="6"/>
  <c r="H38" i="6"/>
  <c r="H34" i="6"/>
  <c r="H11" i="6"/>
  <c r="G68" i="6"/>
  <c r="G64" i="6"/>
  <c r="G56" i="6"/>
  <c r="G52" i="6"/>
  <c r="G42" i="6"/>
  <c r="G32" i="6"/>
  <c r="G22" i="6"/>
  <c r="G12" i="6"/>
  <c r="G4" i="6"/>
  <c r="F68" i="6"/>
  <c r="F64" i="6"/>
  <c r="F56" i="6"/>
  <c r="F52" i="6"/>
  <c r="F42" i="6"/>
  <c r="F32" i="6"/>
  <c r="F22" i="6"/>
  <c r="F12" i="6"/>
  <c r="F4" i="6"/>
  <c r="E74" i="6"/>
  <c r="H74" i="6" s="1"/>
  <c r="E73" i="6"/>
  <c r="E72" i="6"/>
  <c r="H72" i="6" s="1"/>
  <c r="E71" i="6"/>
  <c r="E70" i="6"/>
  <c r="H70" i="6" s="1"/>
  <c r="E69" i="6"/>
  <c r="E67" i="6"/>
  <c r="H67" i="6" s="1"/>
  <c r="E66" i="6"/>
  <c r="H66" i="6" s="1"/>
  <c r="E65" i="6"/>
  <c r="E63" i="6"/>
  <c r="E62" i="6"/>
  <c r="H62" i="6" s="1"/>
  <c r="E61" i="6"/>
  <c r="E60" i="6"/>
  <c r="H60" i="6" s="1"/>
  <c r="E59" i="6"/>
  <c r="E58" i="6"/>
  <c r="H58" i="6" s="1"/>
  <c r="E57" i="6"/>
  <c r="E55" i="6"/>
  <c r="H55" i="6" s="1"/>
  <c r="E54" i="6"/>
  <c r="H54" i="6" s="1"/>
  <c r="E53" i="6"/>
  <c r="E51" i="6"/>
  <c r="E50" i="6"/>
  <c r="H50" i="6" s="1"/>
  <c r="E49" i="6"/>
  <c r="E48" i="6"/>
  <c r="H48" i="6" s="1"/>
  <c r="E47" i="6"/>
  <c r="E46" i="6"/>
  <c r="H46" i="6" s="1"/>
  <c r="E45" i="6"/>
  <c r="H45" i="6" s="1"/>
  <c r="E44" i="6"/>
  <c r="H44" i="6" s="1"/>
  <c r="E43" i="6"/>
  <c r="H43" i="6" s="1"/>
  <c r="E41" i="6"/>
  <c r="H41" i="6" s="1"/>
  <c r="E40" i="6"/>
  <c r="E39" i="6"/>
  <c r="H39" i="6" s="1"/>
  <c r="E38" i="6"/>
  <c r="E37" i="6"/>
  <c r="H37" i="6" s="1"/>
  <c r="E36" i="6"/>
  <c r="H36" i="6" s="1"/>
  <c r="E35" i="6"/>
  <c r="H35" i="6" s="1"/>
  <c r="E34" i="6"/>
  <c r="E33" i="6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3" i="6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E13" i="6"/>
  <c r="E11" i="6"/>
  <c r="E10" i="6"/>
  <c r="H10" i="6" s="1"/>
  <c r="E9" i="6"/>
  <c r="H9" i="6" s="1"/>
  <c r="E8" i="6"/>
  <c r="H8" i="6" s="1"/>
  <c r="E7" i="6"/>
  <c r="H7" i="6" s="1"/>
  <c r="E6" i="6"/>
  <c r="H6" i="6" s="1"/>
  <c r="E5" i="6"/>
  <c r="H5" i="6" s="1"/>
  <c r="D68" i="6"/>
  <c r="D64" i="6"/>
  <c r="D56" i="6"/>
  <c r="D52" i="6"/>
  <c r="D42" i="6"/>
  <c r="D32" i="6"/>
  <c r="D22" i="6"/>
  <c r="D12" i="6"/>
  <c r="D4" i="6"/>
  <c r="C68" i="6"/>
  <c r="C64" i="6"/>
  <c r="C56" i="6"/>
  <c r="C52" i="6"/>
  <c r="C42" i="6"/>
  <c r="C32" i="6"/>
  <c r="C22" i="6"/>
  <c r="C12" i="6"/>
  <c r="C4" i="6"/>
  <c r="G3" i="12" l="1"/>
  <c r="F3" i="12"/>
  <c r="E3" i="8"/>
  <c r="H42" i="6"/>
  <c r="D3" i="6"/>
  <c r="E12" i="6"/>
  <c r="H13" i="6"/>
  <c r="H12" i="6" s="1"/>
  <c r="C3" i="6"/>
  <c r="H4" i="6"/>
  <c r="E32" i="6"/>
  <c r="H33" i="6"/>
  <c r="H32" i="6" s="1"/>
  <c r="E52" i="6"/>
  <c r="H53" i="6"/>
  <c r="H52" i="6" s="1"/>
  <c r="E64" i="6"/>
  <c r="H65" i="6"/>
  <c r="H64" i="6" s="1"/>
  <c r="G3" i="6"/>
  <c r="H56" i="6"/>
  <c r="H68" i="6"/>
  <c r="H3" i="5"/>
  <c r="H5" i="8"/>
  <c r="H3" i="8" s="1"/>
  <c r="H7" i="12"/>
  <c r="H6" i="12" s="1"/>
  <c r="E4" i="6"/>
  <c r="E22" i="6"/>
  <c r="E42" i="6"/>
  <c r="E56" i="6"/>
  <c r="E68" i="6"/>
  <c r="F3" i="6"/>
  <c r="H23" i="6"/>
  <c r="H22" i="6" s="1"/>
  <c r="C3" i="12"/>
  <c r="D3" i="12"/>
  <c r="H5" i="12"/>
  <c r="H4" i="12" s="1"/>
  <c r="E3" i="12"/>
  <c r="H3" i="12" l="1"/>
  <c r="H3" i="6"/>
  <c r="E3" i="6"/>
</calcChain>
</file>

<file path=xl/sharedStrings.xml><?xml version="1.0" encoding="utf-8"?>
<sst xmlns="http://schemas.openxmlformats.org/spreadsheetml/2006/main" count="867" uniqueCount="255">
  <si>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</si>
  <si>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</si>
  <si>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</si>
  <si>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</si>
  <si>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</si>
  <si>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</si>
  <si>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</si>
  <si>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</si>
  <si>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</si>
  <si>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</si>
  <si>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</si>
  <si>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</si>
  <si>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</si>
  <si>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</si>
  <si>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</si>
  <si>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</si>
  <si>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</si>
  <si>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</si>
  <si>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</si>
  <si>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</si>
  <si>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</si>
  <si>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</si>
  <si>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</si>
  <si>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Entidades Paraestatales y Fideicomisos No Empresariales y No Financieros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</si>
  <si>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</si>
  <si>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</si>
  <si>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</si>
  <si>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</si>
  <si>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</si>
  <si>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</si>
  <si>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</si>
  <si>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</si>
  <si>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</si>
  <si>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</si>
  <si>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</si>
  <si>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</si>
  <si>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</si>
  <si>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</si>
  <si>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</si>
  <si>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</si>
  <si>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</si>
  <si>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</si>
  <si>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</si>
  <si>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</si>
  <si>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</si>
  <si>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</si>
  <si>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</si>
  <si>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</si>
  <si>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</si>
  <si>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</si>
  <si>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</si>
  <si>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</si>
  <si>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</si>
  <si>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</si>
  <si>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</si>
  <si>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</si>
  <si>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</si>
  <si>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</si>
  <si>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</si>
  <si>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</si>
  <si>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</si>
  <si>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</si>
  <si>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</si>
  <si>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</si>
  <si>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</si>
  <si>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</si>
  <si>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</si>
  <si>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</si>
  <si>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</si>
  <si>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</si>
  <si>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</si>
  <si>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</si>
  <si>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</si>
  <si>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</si>
  <si>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</si>
  <si>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</si>
  <si>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</si>
  <si>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</si>
  <si>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</si>
  <si>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</si>
  <si>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</si>
  <si>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</si>
  <si>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</si>
  <si>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</si>
  <si>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</si>
  <si>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</si>
  <si>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</si>
  <si>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</si>
  <si>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</si>
  <si>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</si>
  <si>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</si>
  <si>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</si>
  <si>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</si>
  <si>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</si>
  <si>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</si>
  <si>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</si>
  <si>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</si>
  <si>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</si>
  <si>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</si>
  <si>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</si>
  <si>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</si>
  <si>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</si>
  <si>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</si>
  <si>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</si>
  <si>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</si>
  <si>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</si>
  <si>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</si>
  <si>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</si>
  <si>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</si>
  <si>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</si>
  <si>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</si>
  <si>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</si>
  <si>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</si>
  <si>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</si>
  <si>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</si>
  <si>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</si>
  <si>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</si>
  <si>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</si>
  <si>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</si>
  <si>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</si>
  <si>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</si>
  <si>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</si>
  <si>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</si>
  <si>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</si>
  <si>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</si>
  <si>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</si>
  <si>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</si>
  <si>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</si>
  <si>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</si>
  <si>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</si>
  <si>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</si>
  <si>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</si>
  <si>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</si>
  <si>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</si>
  <si>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</si>
  <si>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</si>
  <si>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</si>
  <si>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</si>
  <si>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</si>
  <si>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</si>
  <si>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</si>
  <si>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</si>
  <si>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</si>
  <si>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</si>
  <si>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</si>
  <si>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</si>
  <si>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</si>
  <si>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</si>
  <si>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</si>
  <si>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</si>
  <si>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</si>
  <si>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</si>
  <si>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</si>
  <si>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</si>
  <si>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</si>
  <si>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</si>
  <si>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</si>
  <si>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</si>
  <si>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</si>
  <si>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</si>
  <si>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</si>
  <si>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</si>
  <si>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</si>
  <si>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</si>
  <si>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</si>
  <si>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</si>
  <si>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</si>
  <si>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</si>
  <si>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2.4.1</t>
  </si>
  <si>
    <t>DEPORTE Y RECREACION</t>
  </si>
  <si>
    <t>E0001</t>
  </si>
  <si>
    <t>OPERACIÓN UNIDAD DEPORTIVA</t>
  </si>
  <si>
    <t>RECURSOS FISCALES</t>
  </si>
  <si>
    <t>31120-8301</t>
  </si>
  <si>
    <t>COMISION MUNICIPAL DEL DEPORTE SMA</t>
  </si>
  <si>
    <t>GASTO CORRIENTE</t>
  </si>
  <si>
    <t>Sueldos Base</t>
  </si>
  <si>
    <t>Honorarios asimilados</t>
  </si>
  <si>
    <t>Prima Vacacional</t>
  </si>
  <si>
    <t>Gratificación de fin de año</t>
  </si>
  <si>
    <t>Liquid por indem y sueldos y salarios caídos</t>
  </si>
  <si>
    <t>Asignaciones adicionales al sueldo</t>
  </si>
  <si>
    <t>Otras prestaciones</t>
  </si>
  <si>
    <t>Materiales y útiles de oficina</t>
  </si>
  <si>
    <t>Mat y útiles de tecnologías de la Info y Com</t>
  </si>
  <si>
    <t>Equipos menores de tecnologías de la Info y Com</t>
  </si>
  <si>
    <t>Material de limpieza</t>
  </si>
  <si>
    <t>Combus Lub y aditp maq eq Prod y serv Admin</t>
  </si>
  <si>
    <t>Vestuario y uniformes</t>
  </si>
  <si>
    <t>Servicio de energía eléctrica</t>
  </si>
  <si>
    <t>Servicio telefonía tradicional</t>
  </si>
  <si>
    <t>Serv de procesos técnica y en tecn de la Info</t>
  </si>
  <si>
    <t>Impresiones doc ofic p prestación de Serv pub</t>
  </si>
  <si>
    <t>Servicios financieros y bancarios</t>
  </si>
  <si>
    <t>Conservación y mantenimiento de inmuebles</t>
  </si>
  <si>
    <t>Instal Rep y mantto  de Mobil y Eq de admon</t>
  </si>
  <si>
    <t>Instal Rep y mantto de bienes informáticos</t>
  </si>
  <si>
    <t>Mantto y conserv Veh terrestres aéreos mariti</t>
  </si>
  <si>
    <t>Instal Rep y mantto de maq otros Eq y herrami</t>
  </si>
  <si>
    <t>Viáticos nac p Serv pub Desemp funciones ofic</t>
  </si>
  <si>
    <t>Gastos de ceremonial de titulares de depend y ent</t>
  </si>
  <si>
    <t>Gastos de orden social y cultural</t>
  </si>
  <si>
    <t>Gastos ofic Serv pub superiores y mandos medios</t>
  </si>
  <si>
    <t>Impuesto sobre nóminas</t>
  </si>
  <si>
    <t>Otros impuestos</t>
  </si>
  <si>
    <t>GASTO DE CAPITAL</t>
  </si>
  <si>
    <t>Muebles excepto de oficina y estantería</t>
  </si>
  <si>
    <t>Computadoras y equipo periférico</t>
  </si>
  <si>
    <t>Automóviles y camiones</t>
  </si>
  <si>
    <t>Equipo de comunicación y telecomunicacion</t>
  </si>
  <si>
    <t>Herramientas y maquinas -herramienta</t>
  </si>
  <si>
    <t>E0002</t>
  </si>
  <si>
    <t>OPERACIÓN MODULO COMUDE</t>
  </si>
  <si>
    <t>Materiales accesorios y suministros médicos</t>
  </si>
  <si>
    <t>Servicio de agua</t>
  </si>
  <si>
    <t>Equipo para uso médico dental y para laboratorio</t>
  </si>
  <si>
    <t>E0003</t>
  </si>
  <si>
    <t>DEPORTE PARA TODOS</t>
  </si>
  <si>
    <t>Artículos deportivos</t>
  </si>
  <si>
    <t>Gastos relac con activ culturales deport y ayu</t>
  </si>
  <si>
    <t>Premios estímulos recompensas y seguros a deport</t>
  </si>
  <si>
    <t>INGRESOS PROPIOS</t>
  </si>
  <si>
    <t>RECURSOS ESTATALES</t>
  </si>
  <si>
    <t>E0004</t>
  </si>
  <si>
    <t>Activacion Fisica</t>
  </si>
  <si>
    <t>Equipo de audio y de video</t>
  </si>
  <si>
    <t>E0005</t>
  </si>
  <si>
    <t>Escuelas de Formacion</t>
  </si>
  <si>
    <t>E0006</t>
  </si>
  <si>
    <t>Becas</t>
  </si>
  <si>
    <t>E0007</t>
  </si>
  <si>
    <t>Mantenimiento e infraest</t>
  </si>
  <si>
    <t>Herramientas menores</t>
  </si>
  <si>
    <t>Maquinaria y equipo agropecuario</t>
  </si>
  <si>
    <t>E0008</t>
  </si>
  <si>
    <t>Fiestas patrias</t>
  </si>
  <si>
    <t>Impresión y elaborac public ofic y de informaci</t>
  </si>
  <si>
    <t>E0009</t>
  </si>
  <si>
    <t>20 de noviembre</t>
  </si>
  <si>
    <t>E0010</t>
  </si>
  <si>
    <t>Alto rendimiento</t>
  </si>
  <si>
    <t>E0011</t>
  </si>
  <si>
    <t>Apoyo a carreras locales</t>
  </si>
  <si>
    <t>E0012</t>
  </si>
  <si>
    <t>Curso de verano</t>
  </si>
  <si>
    <t>E0013</t>
  </si>
  <si>
    <t>OLIMPIADAS</t>
  </si>
  <si>
    <t>E0014</t>
  </si>
  <si>
    <t>EVENTOS DEPORTIVOS</t>
  </si>
  <si>
    <t>Arrendam de Mobil y Eq de administración</t>
  </si>
  <si>
    <t>Arrend Vehículos Serv Administrativos</t>
  </si>
  <si>
    <t>COMISIÓN MUNICIPAL DEL DEPORTE DE SAN MIGUEL DE ALLENDE, GTO.
ESTADO ANALÍTICO DEL EJERCICIO DEL PRESUPUESTO DE EGRESOS POR OBJETO DEL GASTO (CAPÍTULO Y CONCEPTO)
AL 30 DE SEPTIEMBRE DEL 2018</t>
  </si>
  <si>
    <t>COMISIÓN MUNICIPAL DEL DEPORTE DE SAN MIGUEL DE ALLENDE, GTO.
ESTADO ANALÍTICO DEL EJERCICIO DEL PRESUPUESTO DE EGRESOS CLASIFICACIÓN ECONÓMICA (POR TIPO DE GASTO)
AL 30 DE SEPTIEMBRE DEL 2018</t>
  </si>
  <si>
    <t>COMISIÓN MUNICIPAL DEL DEPORTE DE SAN MIGUEL DE ALLENDE, GTO.
ESTADO ANALÍTICO DEL EJERCICIO DEL PRESUPUESTO DE EGRESOS CLASIFICACIÓN FUNCIONAL (FINALIDAD Y FUNCIÓN)
AL 30 DE SEPTIEMBRE DEL 2018</t>
  </si>
  <si>
    <t>COMISIÓN MUNICIPAL DEL DEPORTE DE SAN MIGUEL DE ALLENDE, GTO.
ESTADO ANALÍTICO DEL EJERCICIO DEL PRESUPUESTO DE EGRESOS CLASIFICACIÓN ADMINISTRATIVA
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</si>
</sst>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74">
    <xf numFmtId="0" fontId="0" fillId="0" borderId="0" xfId="0"/>
    <xf numFmtId="0" fontId="5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5" fillId="0" borderId="1" xfId="8" applyFont="1" applyBorder="1" applyAlignment="1" applyProtection="1">
      <alignment horizontal="center" vertical="top"/>
      <protection hidden="1"/>
    </xf>
    <xf numFmtId="0" fontId="9" fillId="0" borderId="0" xfId="9" applyFont="1" applyFill="1" applyBorder="1" applyAlignment="1" applyProtection="1"/>
    <xf numFmtId="4" fontId="8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9" applyFont="1" applyFill="1" applyBorder="1" applyAlignment="1" applyProtection="1">
      <alignment horizontal="left"/>
    </xf>
    <xf numFmtId="0" fontId="5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0" fontId="8" fillId="0" borderId="0" xfId="0" applyFont="1" applyFill="1" applyBorder="1" applyProtection="1"/>
    <xf numFmtId="0" fontId="0" fillId="0" borderId="0" xfId="0" applyProtection="1"/>
    <xf numFmtId="0" fontId="5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5" fillId="4" borderId="9" xfId="9" applyFont="1" applyFill="1" applyBorder="1" applyAlignment="1">
      <alignment horizontal="center" vertical="center"/>
    </xf>
    <xf numFmtId="4" fontId="5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5" fillId="4" borderId="9" xfId="9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left" wrapText="1" indent="1"/>
    </xf>
    <xf numFmtId="0" fontId="10" fillId="0" borderId="0" xfId="0" applyFont="1" applyAlignment="1">
      <alignment horizontal="left" vertical="center" wrapText="1" indent="1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0" fontId="11" fillId="0" borderId="0" xfId="0" applyFont="1" applyAlignment="1">
      <alignment horizontal="justify" wrapText="1"/>
    </xf>
    <xf numFmtId="4" fontId="8" fillId="0" borderId="3" xfId="0" applyNumberFormat="1" applyFont="1" applyFill="1" applyBorder="1" applyAlignment="1" applyProtection="1">
      <alignment horizontal="right"/>
      <protection locked="0"/>
    </xf>
    <xf numFmtId="4" fontId="8" fillId="0" borderId="4" xfId="0" applyNumberFormat="1" applyFont="1" applyFill="1" applyBorder="1" applyAlignment="1" applyProtection="1">
      <alignment horizontal="right"/>
      <protection locked="0"/>
    </xf>
    <xf numFmtId="4" fontId="8" fillId="0" borderId="0" xfId="0" applyNumberFormat="1" applyFont="1" applyBorder="1" applyProtection="1">
      <protection locked="0"/>
    </xf>
    <xf numFmtId="4" fontId="8" fillId="0" borderId="5" xfId="0" applyNumberFormat="1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4" fontId="0" fillId="0" borderId="7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165" fontId="0" fillId="0" borderId="0" xfId="0" applyNumberFormat="1" applyFont="1" applyBorder="1" applyProtection="1">
      <protection locked="0"/>
    </xf>
    <xf numFmtId="165" fontId="0" fillId="0" borderId="5" xfId="0" applyNumberFormat="1" applyFont="1" applyBorder="1" applyProtection="1">
      <protection locked="0"/>
    </xf>
    <xf numFmtId="165" fontId="0" fillId="0" borderId="7" xfId="0" applyNumberFormat="1" applyFont="1" applyBorder="1" applyProtection="1">
      <protection locked="0"/>
    </xf>
    <xf numFmtId="165" fontId="0" fillId="0" borderId="8" xfId="0" applyNumberFormat="1" applyFont="1" applyBorder="1" applyProtection="1">
      <protection locked="0"/>
    </xf>
    <xf numFmtId="165" fontId="0" fillId="0" borderId="5" xfId="0" applyNumberFormat="1" applyFont="1" applyBorder="1" applyAlignment="1" applyProtection="1">
      <alignment horizontal="right"/>
      <protection locked="0"/>
    </xf>
    <xf numFmtId="0" fontId="5" fillId="4" borderId="10" xfId="9" applyFont="1" applyFill="1" applyBorder="1" applyAlignment="1" applyProtection="1">
      <alignment horizontal="center" vertical="center" wrapText="1"/>
      <protection locked="0"/>
    </xf>
    <xf numFmtId="0" fontId="5" fillId="4" borderId="11" xfId="9" applyFont="1" applyFill="1" applyBorder="1" applyAlignment="1" applyProtection="1">
      <alignment horizontal="center" vertical="center" wrapText="1"/>
      <protection locked="0"/>
    </xf>
    <xf numFmtId="0" fontId="5" fillId="4" borderId="12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4"/>
  <sheetViews>
    <sheetView tabSelected="1" topLeftCell="G1" workbookViewId="0">
      <selection activeCell="K12" sqref="K12"/>
    </sheetView>
  </sheetViews>
  <sheetFormatPr baseColWidth="10" defaultRowHeight="11.25" x14ac:dyDescent="0.2"/>
  <cols>
    <col min="1" max="3" width="4.83203125" style="35" customWidth="1"/>
    <col min="4" max="5" width="9.1640625" style="35" customWidth="1"/>
    <col min="6" max="6" width="8.1640625" style="35" bestFit="1" customWidth="1"/>
    <col min="7" max="7" width="72.83203125" style="34" customWidth="1"/>
    <col min="8" max="8" width="18.33203125" style="34" customWidth="1"/>
    <col min="9" max="9" width="16.6640625" style="34" customWidth="1"/>
    <col min="10" max="15" width="18.33203125" style="34" customWidth="1"/>
    <col min="16" max="16384" width="12" style="34"/>
  </cols>
  <sheetData>
    <row r="1" spans="1:15" ht="35.1" customHeight="1" x14ac:dyDescent="0.2">
      <c r="A1" s="71" t="s">
        <v>251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</row>
    <row r="2" spans="1:15" ht="24.95" customHeight="1" x14ac:dyDescent="0.2">
      <c r="A2" s="24" t="s">
        <v>0</v>
      </c>
      <c r="B2" s="30" t="s">
        <v>1</v>
      </c>
      <c r="C2" s="24" t="s">
        <v>13</v>
      </c>
      <c r="D2" s="30" t="s">
        <v>2</v>
      </c>
      <c r="E2" s="24" t="s">
        <v>16</v>
      </c>
      <c r="F2" s="24" t="s">
        <v>3</v>
      </c>
      <c r="G2" s="24" t="s">
        <v>4</v>
      </c>
      <c r="H2" s="25" t="s">
        <v>5</v>
      </c>
      <c r="I2" s="25" t="s">
        <v>133</v>
      </c>
      <c r="J2" s="25" t="s">
        <v>6</v>
      </c>
      <c r="K2" s="25" t="s">
        <v>7</v>
      </c>
      <c r="L2" s="25" t="s">
        <v>8</v>
      </c>
      <c r="M2" s="25" t="s">
        <v>9</v>
      </c>
      <c r="N2" s="25" t="s">
        <v>10</v>
      </c>
      <c r="O2" s="25" t="s">
        <v>11</v>
      </c>
    </row>
    <row r="3" spans="1:15" x14ac:dyDescent="0.2">
      <c r="A3" s="3">
        <v>900001</v>
      </c>
      <c r="B3" s="1"/>
      <c r="C3" s="4"/>
      <c r="D3" s="4"/>
      <c r="E3" s="4"/>
      <c r="F3" s="6"/>
      <c r="G3" s="2" t="s">
        <v>12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</row>
    <row r="4" spans="1:15" x14ac:dyDescent="0.2">
      <c r="H4" s="34">
        <v>10577439.49</v>
      </c>
      <c r="I4" s="34">
        <v>159903</v>
      </c>
      <c r="J4" s="34">
        <v>10737342.49</v>
      </c>
      <c r="K4" s="34">
        <v>0</v>
      </c>
      <c r="L4" s="34">
        <v>8056688.6299999999</v>
      </c>
      <c r="M4" s="34">
        <v>8056688.6299999999</v>
      </c>
      <c r="N4" s="34">
        <v>8029325.6299999999</v>
      </c>
      <c r="O4" s="34">
        <v>2680653.86</v>
      </c>
    </row>
    <row r="5" spans="1:15" x14ac:dyDescent="0.2">
      <c r="A5" s="35" t="s">
        <v>168</v>
      </c>
      <c r="G5" s="34" t="s">
        <v>169</v>
      </c>
      <c r="H5" s="34">
        <v>0</v>
      </c>
      <c r="I5" s="34">
        <v>0</v>
      </c>
      <c r="J5" s="34">
        <v>0</v>
      </c>
      <c r="K5" s="34">
        <v>0</v>
      </c>
      <c r="L5" s="34">
        <v>0</v>
      </c>
      <c r="M5" s="34">
        <v>0</v>
      </c>
      <c r="N5" s="34">
        <v>0</v>
      </c>
      <c r="O5" s="34">
        <v>0</v>
      </c>
    </row>
    <row r="6" spans="1:15" x14ac:dyDescent="0.2">
      <c r="A6" s="35" t="s">
        <v>168</v>
      </c>
      <c r="B6" s="35" t="s">
        <v>170</v>
      </c>
      <c r="G6" s="34" t="s">
        <v>171</v>
      </c>
      <c r="H6" s="34">
        <v>6432607.3200000003</v>
      </c>
      <c r="I6" s="34">
        <v>53104.4</v>
      </c>
      <c r="J6" s="34">
        <v>6485711.7199999997</v>
      </c>
      <c r="K6" s="34">
        <v>0</v>
      </c>
      <c r="L6" s="34">
        <v>4544071.09</v>
      </c>
      <c r="M6" s="34">
        <v>4544071.09</v>
      </c>
      <c r="N6" s="34">
        <v>4516708.09</v>
      </c>
      <c r="O6" s="34">
        <v>1941640.63</v>
      </c>
    </row>
    <row r="7" spans="1:15" x14ac:dyDescent="0.2">
      <c r="A7" s="35" t="s">
        <v>168</v>
      </c>
      <c r="B7" s="35" t="s">
        <v>170</v>
      </c>
      <c r="C7" s="35">
        <v>1</v>
      </c>
      <c r="G7" s="34" t="s">
        <v>172</v>
      </c>
      <c r="H7" s="34">
        <v>6432607.3200000003</v>
      </c>
      <c r="I7" s="34">
        <v>53104.4</v>
      </c>
      <c r="J7" s="34">
        <v>6485711.7199999997</v>
      </c>
      <c r="K7" s="34">
        <v>0</v>
      </c>
      <c r="L7" s="34">
        <v>4544071.09</v>
      </c>
      <c r="M7" s="34">
        <v>4544071.09</v>
      </c>
      <c r="N7" s="34">
        <v>4516708.09</v>
      </c>
      <c r="O7" s="34">
        <v>1941640.63</v>
      </c>
    </row>
    <row r="8" spans="1:15" x14ac:dyDescent="0.2">
      <c r="A8" s="35" t="s">
        <v>168</v>
      </c>
      <c r="B8" s="35" t="s">
        <v>170</v>
      </c>
      <c r="C8" s="35">
        <v>1</v>
      </c>
      <c r="D8" s="35" t="s">
        <v>173</v>
      </c>
      <c r="G8" s="34" t="s">
        <v>174</v>
      </c>
      <c r="H8" s="34">
        <v>6432607.3200000003</v>
      </c>
      <c r="I8" s="34">
        <v>53104.4</v>
      </c>
      <c r="J8" s="34">
        <v>6485711.7199999997</v>
      </c>
      <c r="K8" s="34">
        <v>0</v>
      </c>
      <c r="L8" s="34">
        <v>4544071.09</v>
      </c>
      <c r="M8" s="34">
        <v>4544071.09</v>
      </c>
      <c r="N8" s="34">
        <v>4516708.09</v>
      </c>
      <c r="O8" s="34">
        <v>1941640.63</v>
      </c>
    </row>
    <row r="9" spans="1:15" x14ac:dyDescent="0.2">
      <c r="A9" s="35" t="s">
        <v>168</v>
      </c>
      <c r="B9" s="35" t="s">
        <v>170</v>
      </c>
      <c r="C9" s="35">
        <v>1</v>
      </c>
      <c r="D9" s="35" t="s">
        <v>173</v>
      </c>
      <c r="E9" s="35">
        <v>1</v>
      </c>
      <c r="G9" s="34" t="s">
        <v>175</v>
      </c>
      <c r="H9" s="34">
        <v>6170608.3200000003</v>
      </c>
      <c r="I9" s="34">
        <v>105144.4</v>
      </c>
      <c r="J9" s="34">
        <v>6275752.7199999997</v>
      </c>
      <c r="K9" s="34">
        <v>0</v>
      </c>
      <c r="L9" s="34">
        <v>4334113.09</v>
      </c>
      <c r="M9" s="34">
        <v>4334113.09</v>
      </c>
      <c r="N9" s="34">
        <v>4306750.09</v>
      </c>
      <c r="O9" s="34">
        <v>1941639.63</v>
      </c>
    </row>
    <row r="10" spans="1:15" x14ac:dyDescent="0.2">
      <c r="A10" s="35" t="s">
        <v>168</v>
      </c>
      <c r="B10" s="35" t="s">
        <v>170</v>
      </c>
      <c r="C10" s="35">
        <v>1</v>
      </c>
      <c r="D10" s="35" t="s">
        <v>173</v>
      </c>
      <c r="E10" s="35">
        <v>1</v>
      </c>
      <c r="F10" s="35">
        <v>1131</v>
      </c>
      <c r="G10" s="34" t="s">
        <v>176</v>
      </c>
      <c r="H10" s="34">
        <v>3942713</v>
      </c>
      <c r="I10" s="34">
        <v>-202130.91</v>
      </c>
      <c r="J10" s="34">
        <v>3740582.09</v>
      </c>
      <c r="K10" s="34">
        <v>0</v>
      </c>
      <c r="L10" s="34">
        <v>2723654.85</v>
      </c>
      <c r="M10" s="34">
        <v>2723654.85</v>
      </c>
      <c r="N10" s="34">
        <v>2723654.85</v>
      </c>
      <c r="O10" s="34">
        <v>1016927.24</v>
      </c>
    </row>
    <row r="11" spans="1:15" x14ac:dyDescent="0.2">
      <c r="A11" s="35" t="s">
        <v>168</v>
      </c>
      <c r="B11" s="35" t="s">
        <v>170</v>
      </c>
      <c r="C11" s="35">
        <v>1</v>
      </c>
      <c r="D11" s="35" t="s">
        <v>173</v>
      </c>
      <c r="E11" s="35">
        <v>1</v>
      </c>
      <c r="F11" s="35">
        <v>1212</v>
      </c>
      <c r="G11" s="34" t="s">
        <v>177</v>
      </c>
      <c r="H11" s="34">
        <v>249408</v>
      </c>
      <c r="I11" s="34">
        <v>116672.72</v>
      </c>
      <c r="J11" s="34">
        <v>366080.72</v>
      </c>
      <c r="K11" s="34">
        <v>0</v>
      </c>
      <c r="L11" s="34">
        <v>263693.82</v>
      </c>
      <c r="M11" s="34">
        <v>263693.82</v>
      </c>
      <c r="N11" s="34">
        <v>263693.82</v>
      </c>
      <c r="O11" s="34">
        <v>102386.9</v>
      </c>
    </row>
    <row r="12" spans="1:15" x14ac:dyDescent="0.2">
      <c r="A12" s="35" t="s">
        <v>168</v>
      </c>
      <c r="B12" s="35" t="s">
        <v>170</v>
      </c>
      <c r="C12" s="35">
        <v>1</v>
      </c>
      <c r="D12" s="35" t="s">
        <v>173</v>
      </c>
      <c r="E12" s="35">
        <v>1</v>
      </c>
      <c r="F12" s="35">
        <v>1321</v>
      </c>
      <c r="G12" s="34" t="s">
        <v>178</v>
      </c>
      <c r="H12" s="34">
        <v>63341.58</v>
      </c>
      <c r="I12" s="34">
        <v>-5843.68</v>
      </c>
      <c r="J12" s="34">
        <v>57497.9</v>
      </c>
      <c r="K12" s="34">
        <v>0</v>
      </c>
      <c r="L12" s="34">
        <v>28748.95</v>
      </c>
      <c r="M12" s="34">
        <v>28748.95</v>
      </c>
      <c r="N12" s="34">
        <v>28748.95</v>
      </c>
      <c r="O12" s="34">
        <v>28748.95</v>
      </c>
    </row>
    <row r="13" spans="1:15" x14ac:dyDescent="0.2">
      <c r="A13" s="35" t="s">
        <v>168</v>
      </c>
      <c r="B13" s="35" t="s">
        <v>170</v>
      </c>
      <c r="C13" s="35">
        <v>1</v>
      </c>
      <c r="D13" s="35" t="s">
        <v>173</v>
      </c>
      <c r="E13" s="35">
        <v>1</v>
      </c>
      <c r="F13" s="35">
        <v>1323</v>
      </c>
      <c r="G13" s="34" t="s">
        <v>179</v>
      </c>
      <c r="H13" s="34">
        <v>422277.2</v>
      </c>
      <c r="I13" s="34">
        <v>27722.799999999999</v>
      </c>
      <c r="J13" s="34">
        <v>450000</v>
      </c>
      <c r="K13" s="34">
        <v>0</v>
      </c>
      <c r="L13" s="34">
        <v>0</v>
      </c>
      <c r="M13" s="34">
        <v>0</v>
      </c>
      <c r="N13" s="34">
        <v>0</v>
      </c>
      <c r="O13" s="34">
        <v>450000</v>
      </c>
    </row>
    <row r="14" spans="1:15" x14ac:dyDescent="0.2">
      <c r="A14" s="35" t="s">
        <v>168</v>
      </c>
      <c r="B14" s="35" t="s">
        <v>170</v>
      </c>
      <c r="C14" s="35">
        <v>1</v>
      </c>
      <c r="D14" s="35" t="s">
        <v>173</v>
      </c>
      <c r="E14" s="35">
        <v>1</v>
      </c>
      <c r="F14" s="35">
        <v>1522</v>
      </c>
      <c r="G14" s="34" t="s">
        <v>180</v>
      </c>
      <c r="H14" s="34">
        <v>0</v>
      </c>
      <c r="I14" s="34">
        <v>96670</v>
      </c>
      <c r="J14" s="34">
        <v>96670</v>
      </c>
      <c r="K14" s="34">
        <v>0</v>
      </c>
      <c r="L14" s="34">
        <v>0</v>
      </c>
      <c r="M14" s="34">
        <v>0</v>
      </c>
      <c r="N14" s="34">
        <v>0</v>
      </c>
      <c r="O14" s="34">
        <v>96670</v>
      </c>
    </row>
    <row r="15" spans="1:15" x14ac:dyDescent="0.2">
      <c r="A15" s="35" t="s">
        <v>168</v>
      </c>
      <c r="B15" s="35" t="s">
        <v>170</v>
      </c>
      <c r="C15" s="35">
        <v>1</v>
      </c>
      <c r="D15" s="35" t="s">
        <v>173</v>
      </c>
      <c r="E15" s="35">
        <v>1</v>
      </c>
      <c r="F15" s="35">
        <v>1591</v>
      </c>
      <c r="G15" s="34" t="s">
        <v>181</v>
      </c>
      <c r="H15" s="34">
        <v>67620</v>
      </c>
      <c r="I15" s="34">
        <v>32683</v>
      </c>
      <c r="J15" s="34">
        <v>100303</v>
      </c>
      <c r="K15" s="34">
        <v>0</v>
      </c>
      <c r="L15" s="34">
        <v>100303</v>
      </c>
      <c r="M15" s="34">
        <v>100303</v>
      </c>
      <c r="N15" s="34">
        <v>100303</v>
      </c>
      <c r="O15" s="34">
        <v>0</v>
      </c>
    </row>
    <row r="16" spans="1:15" x14ac:dyDescent="0.2">
      <c r="A16" s="35" t="s">
        <v>168</v>
      </c>
      <c r="B16" s="35" t="s">
        <v>170</v>
      </c>
      <c r="C16" s="35">
        <v>1</v>
      </c>
      <c r="D16" s="35" t="s">
        <v>173</v>
      </c>
      <c r="E16" s="35">
        <v>1</v>
      </c>
      <c r="F16" s="35">
        <v>1592</v>
      </c>
      <c r="G16" s="34" t="s">
        <v>182</v>
      </c>
      <c r="H16" s="34">
        <v>13308.39</v>
      </c>
      <c r="I16" s="34">
        <v>32048.7</v>
      </c>
      <c r="J16" s="34">
        <v>45357.09</v>
      </c>
      <c r="K16" s="34">
        <v>0</v>
      </c>
      <c r="L16" s="34">
        <v>40249.089999999997</v>
      </c>
      <c r="M16" s="34">
        <v>40249.089999999997</v>
      </c>
      <c r="N16" s="34">
        <v>40249.089999999997</v>
      </c>
      <c r="O16" s="34">
        <v>5108</v>
      </c>
    </row>
    <row r="17" spans="1:15" x14ac:dyDescent="0.2">
      <c r="A17" s="35" t="s">
        <v>168</v>
      </c>
      <c r="B17" s="35" t="s">
        <v>170</v>
      </c>
      <c r="C17" s="35">
        <v>1</v>
      </c>
      <c r="D17" s="35" t="s">
        <v>173</v>
      </c>
      <c r="E17" s="35">
        <v>1</v>
      </c>
      <c r="F17" s="35">
        <v>2111</v>
      </c>
      <c r="G17" s="34" t="s">
        <v>183</v>
      </c>
      <c r="H17" s="34">
        <v>36191.79</v>
      </c>
      <c r="I17" s="34">
        <v>-22418.12</v>
      </c>
      <c r="J17" s="34">
        <v>13773.67</v>
      </c>
      <c r="K17" s="34">
        <v>0</v>
      </c>
      <c r="L17" s="34">
        <v>11175.67</v>
      </c>
      <c r="M17" s="34">
        <v>11175.67</v>
      </c>
      <c r="N17" s="34">
        <v>11175.67</v>
      </c>
      <c r="O17" s="34">
        <v>2598</v>
      </c>
    </row>
    <row r="18" spans="1:15" x14ac:dyDescent="0.2">
      <c r="A18" s="35" t="s">
        <v>168</v>
      </c>
      <c r="B18" s="35" t="s">
        <v>170</v>
      </c>
      <c r="C18" s="35">
        <v>1</v>
      </c>
      <c r="D18" s="35" t="s">
        <v>173</v>
      </c>
      <c r="E18" s="35">
        <v>1</v>
      </c>
      <c r="F18" s="35">
        <v>2141</v>
      </c>
      <c r="G18" s="34" t="s">
        <v>184</v>
      </c>
      <c r="H18" s="34">
        <v>11052</v>
      </c>
      <c r="I18" s="34">
        <v>7411.66</v>
      </c>
      <c r="J18" s="34">
        <v>18463.66</v>
      </c>
      <c r="K18" s="34">
        <v>0</v>
      </c>
      <c r="L18" s="34">
        <v>16892.060000000001</v>
      </c>
      <c r="M18" s="34">
        <v>16892.060000000001</v>
      </c>
      <c r="N18" s="34">
        <v>16892.060000000001</v>
      </c>
      <c r="O18" s="34">
        <v>1571.6</v>
      </c>
    </row>
    <row r="19" spans="1:15" x14ac:dyDescent="0.2">
      <c r="A19" s="35" t="s">
        <v>168</v>
      </c>
      <c r="B19" s="35" t="s">
        <v>170</v>
      </c>
      <c r="C19" s="35">
        <v>1</v>
      </c>
      <c r="D19" s="35" t="s">
        <v>173</v>
      </c>
      <c r="E19" s="35">
        <v>1</v>
      </c>
      <c r="F19" s="35">
        <v>2142</v>
      </c>
      <c r="G19" s="34" t="s">
        <v>185</v>
      </c>
      <c r="H19" s="34">
        <v>1790</v>
      </c>
      <c r="I19" s="34">
        <v>988.99</v>
      </c>
      <c r="J19" s="34">
        <v>2778.99</v>
      </c>
      <c r="K19" s="34">
        <v>0</v>
      </c>
      <c r="L19" s="34">
        <v>1778.99</v>
      </c>
      <c r="M19" s="34">
        <v>1778.99</v>
      </c>
      <c r="N19" s="34">
        <v>1778.99</v>
      </c>
      <c r="O19" s="34">
        <v>1000</v>
      </c>
    </row>
    <row r="20" spans="1:15" x14ac:dyDescent="0.2">
      <c r="A20" s="35" t="s">
        <v>168</v>
      </c>
      <c r="B20" s="35" t="s">
        <v>170</v>
      </c>
      <c r="C20" s="35">
        <v>1</v>
      </c>
      <c r="D20" s="35" t="s">
        <v>173</v>
      </c>
      <c r="E20" s="35">
        <v>1</v>
      </c>
      <c r="F20" s="35">
        <v>2161</v>
      </c>
      <c r="G20" s="34" t="s">
        <v>186</v>
      </c>
      <c r="H20" s="34">
        <v>52927.79</v>
      </c>
      <c r="I20" s="34">
        <v>26493.4</v>
      </c>
      <c r="J20" s="34">
        <v>79421.19</v>
      </c>
      <c r="K20" s="34">
        <v>0</v>
      </c>
      <c r="L20" s="34">
        <v>58702.68</v>
      </c>
      <c r="M20" s="34">
        <v>58702.68</v>
      </c>
      <c r="N20" s="34">
        <v>58702.68</v>
      </c>
      <c r="O20" s="34">
        <v>20718.509999999998</v>
      </c>
    </row>
    <row r="21" spans="1:15" x14ac:dyDescent="0.2">
      <c r="A21" s="35" t="s">
        <v>168</v>
      </c>
      <c r="B21" s="35" t="s">
        <v>170</v>
      </c>
      <c r="C21" s="35">
        <v>1</v>
      </c>
      <c r="D21" s="35" t="s">
        <v>173</v>
      </c>
      <c r="E21" s="35">
        <v>1</v>
      </c>
      <c r="F21" s="35">
        <v>2613</v>
      </c>
      <c r="G21" s="34" t="s">
        <v>187</v>
      </c>
      <c r="H21" s="34">
        <v>461466.58</v>
      </c>
      <c r="I21" s="34">
        <v>16183.97</v>
      </c>
      <c r="J21" s="34">
        <v>477650.55</v>
      </c>
      <c r="K21" s="34">
        <v>0</v>
      </c>
      <c r="L21" s="34">
        <v>375880</v>
      </c>
      <c r="M21" s="34">
        <v>375880</v>
      </c>
      <c r="N21" s="34">
        <v>375880</v>
      </c>
      <c r="O21" s="34">
        <v>101770.55</v>
      </c>
    </row>
    <row r="22" spans="1:15" x14ac:dyDescent="0.2">
      <c r="A22" s="35" t="s">
        <v>168</v>
      </c>
      <c r="B22" s="35" t="s">
        <v>170</v>
      </c>
      <c r="C22" s="35">
        <v>1</v>
      </c>
      <c r="D22" s="35" t="s">
        <v>173</v>
      </c>
      <c r="E22" s="35">
        <v>1</v>
      </c>
      <c r="F22" s="35">
        <v>2711</v>
      </c>
      <c r="G22" s="34" t="s">
        <v>188</v>
      </c>
      <c r="H22" s="34">
        <v>0</v>
      </c>
      <c r="I22" s="34">
        <v>42725.19</v>
      </c>
      <c r="J22" s="34">
        <v>42725.19</v>
      </c>
      <c r="K22" s="34">
        <v>0</v>
      </c>
      <c r="L22" s="34">
        <v>42490.79</v>
      </c>
      <c r="M22" s="34">
        <v>42490.79</v>
      </c>
      <c r="N22" s="34">
        <v>42490.79</v>
      </c>
      <c r="O22" s="34">
        <v>234.4</v>
      </c>
    </row>
    <row r="23" spans="1:15" x14ac:dyDescent="0.2">
      <c r="A23" s="35" t="s">
        <v>168</v>
      </c>
      <c r="B23" s="35" t="s">
        <v>170</v>
      </c>
      <c r="C23" s="35">
        <v>1</v>
      </c>
      <c r="D23" s="35" t="s">
        <v>173</v>
      </c>
      <c r="E23" s="35">
        <v>1</v>
      </c>
      <c r="F23" s="35">
        <v>3111</v>
      </c>
      <c r="G23" s="34" t="s">
        <v>189</v>
      </c>
      <c r="H23" s="34">
        <v>317828</v>
      </c>
      <c r="I23" s="34">
        <v>-190808</v>
      </c>
      <c r="J23" s="34">
        <v>127020</v>
      </c>
      <c r="K23" s="34">
        <v>0</v>
      </c>
      <c r="L23" s="34">
        <v>96025</v>
      </c>
      <c r="M23" s="34">
        <v>96025</v>
      </c>
      <c r="N23" s="34">
        <v>96025</v>
      </c>
      <c r="O23" s="34">
        <v>30995</v>
      </c>
    </row>
    <row r="24" spans="1:15" x14ac:dyDescent="0.2">
      <c r="A24" s="35" t="s">
        <v>168</v>
      </c>
      <c r="B24" s="35" t="s">
        <v>170</v>
      </c>
      <c r="C24" s="35">
        <v>1</v>
      </c>
      <c r="D24" s="35" t="s">
        <v>173</v>
      </c>
      <c r="E24" s="35">
        <v>1</v>
      </c>
      <c r="F24" s="35">
        <v>3141</v>
      </c>
      <c r="G24" s="34" t="s">
        <v>190</v>
      </c>
      <c r="H24" s="34">
        <v>32369</v>
      </c>
      <c r="I24" s="34">
        <v>26523</v>
      </c>
      <c r="J24" s="34">
        <v>58892</v>
      </c>
      <c r="K24" s="34">
        <v>0</v>
      </c>
      <c r="L24" s="34">
        <v>45289</v>
      </c>
      <c r="M24" s="34">
        <v>45289</v>
      </c>
      <c r="N24" s="34">
        <v>45289</v>
      </c>
      <c r="O24" s="34">
        <v>13603</v>
      </c>
    </row>
    <row r="25" spans="1:15" x14ac:dyDescent="0.2">
      <c r="A25" s="35" t="s">
        <v>168</v>
      </c>
      <c r="B25" s="35" t="s">
        <v>170</v>
      </c>
      <c r="C25" s="35">
        <v>1</v>
      </c>
      <c r="D25" s="35" t="s">
        <v>173</v>
      </c>
      <c r="E25" s="35">
        <v>1</v>
      </c>
      <c r="F25" s="35">
        <v>3332</v>
      </c>
      <c r="G25" s="34" t="s">
        <v>191</v>
      </c>
      <c r="H25" s="34">
        <v>0</v>
      </c>
      <c r="I25" s="34">
        <v>11142.79</v>
      </c>
      <c r="J25" s="34">
        <v>11142.79</v>
      </c>
      <c r="K25" s="34">
        <v>0</v>
      </c>
      <c r="L25" s="34">
        <v>9554.7900000000009</v>
      </c>
      <c r="M25" s="34">
        <v>9554.7900000000009</v>
      </c>
      <c r="N25" s="34">
        <v>9554.7900000000009</v>
      </c>
      <c r="O25" s="34">
        <v>1588</v>
      </c>
    </row>
    <row r="26" spans="1:15" x14ac:dyDescent="0.2">
      <c r="A26" s="35" t="s">
        <v>168</v>
      </c>
      <c r="B26" s="35" t="s">
        <v>170</v>
      </c>
      <c r="C26" s="35">
        <v>1</v>
      </c>
      <c r="D26" s="35" t="s">
        <v>173</v>
      </c>
      <c r="E26" s="35">
        <v>1</v>
      </c>
      <c r="F26" s="35">
        <v>3361</v>
      </c>
      <c r="G26" s="34" t="s">
        <v>192</v>
      </c>
      <c r="H26" s="34">
        <v>31250.400000000001</v>
      </c>
      <c r="I26" s="34">
        <v>6154.41</v>
      </c>
      <c r="J26" s="34">
        <v>37404.81</v>
      </c>
      <c r="K26" s="34">
        <v>0</v>
      </c>
      <c r="L26" s="34">
        <v>27404.81</v>
      </c>
      <c r="M26" s="34">
        <v>27404.81</v>
      </c>
      <c r="N26" s="34">
        <v>27404.81</v>
      </c>
      <c r="O26" s="34">
        <v>10000</v>
      </c>
    </row>
    <row r="27" spans="1:15" x14ac:dyDescent="0.2">
      <c r="A27" s="35" t="s">
        <v>168</v>
      </c>
      <c r="B27" s="35" t="s">
        <v>170</v>
      </c>
      <c r="C27" s="35">
        <v>1</v>
      </c>
      <c r="D27" s="35" t="s">
        <v>173</v>
      </c>
      <c r="E27" s="35">
        <v>1</v>
      </c>
      <c r="F27" s="35">
        <v>3411</v>
      </c>
      <c r="G27" s="34" t="s">
        <v>193</v>
      </c>
      <c r="H27" s="34">
        <v>19120.32</v>
      </c>
      <c r="I27" s="34">
        <v>-2062.42</v>
      </c>
      <c r="J27" s="34">
        <v>17057.900000000001</v>
      </c>
      <c r="K27" s="34">
        <v>0</v>
      </c>
      <c r="L27" s="34">
        <v>14900.22</v>
      </c>
      <c r="M27" s="34">
        <v>14900.22</v>
      </c>
      <c r="N27" s="34">
        <v>14900.22</v>
      </c>
      <c r="O27" s="34">
        <v>2157.6799999999998</v>
      </c>
    </row>
    <row r="28" spans="1:15" x14ac:dyDescent="0.2">
      <c r="A28" s="35" t="s">
        <v>168</v>
      </c>
      <c r="B28" s="35" t="s">
        <v>170</v>
      </c>
      <c r="C28" s="35">
        <v>1</v>
      </c>
      <c r="D28" s="35" t="s">
        <v>173</v>
      </c>
      <c r="E28" s="35">
        <v>1</v>
      </c>
      <c r="F28" s="35">
        <v>3511</v>
      </c>
      <c r="G28" s="34" t="s">
        <v>194</v>
      </c>
      <c r="H28" s="34">
        <v>45150.32</v>
      </c>
      <c r="I28" s="34">
        <v>0</v>
      </c>
      <c r="J28" s="34">
        <v>45150.32</v>
      </c>
      <c r="K28" s="34">
        <v>0</v>
      </c>
      <c r="L28" s="34">
        <v>45150.32</v>
      </c>
      <c r="M28" s="34">
        <v>45150.32</v>
      </c>
      <c r="N28" s="34">
        <v>45150.32</v>
      </c>
      <c r="O28" s="34">
        <v>0</v>
      </c>
    </row>
    <row r="29" spans="1:15" x14ac:dyDescent="0.2">
      <c r="A29" s="35" t="s">
        <v>168</v>
      </c>
      <c r="B29" s="35" t="s">
        <v>170</v>
      </c>
      <c r="C29" s="35">
        <v>1</v>
      </c>
      <c r="D29" s="35" t="s">
        <v>173</v>
      </c>
      <c r="E29" s="35">
        <v>1</v>
      </c>
      <c r="F29" s="35">
        <v>3521</v>
      </c>
      <c r="G29" s="34" t="s">
        <v>195</v>
      </c>
      <c r="H29" s="34">
        <v>7228.44</v>
      </c>
      <c r="I29" s="34">
        <v>-7228.44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</row>
    <row r="30" spans="1:15" x14ac:dyDescent="0.2">
      <c r="A30" s="35" t="s">
        <v>168</v>
      </c>
      <c r="B30" s="35" t="s">
        <v>170</v>
      </c>
      <c r="C30" s="35">
        <v>1</v>
      </c>
      <c r="D30" s="35" t="s">
        <v>173</v>
      </c>
      <c r="E30" s="35">
        <v>1</v>
      </c>
      <c r="F30" s="35">
        <v>3531</v>
      </c>
      <c r="G30" s="34" t="s">
        <v>196</v>
      </c>
      <c r="H30" s="34">
        <v>1160</v>
      </c>
      <c r="I30" s="34">
        <v>-1160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</row>
    <row r="31" spans="1:15" x14ac:dyDescent="0.2">
      <c r="A31" s="35" t="s">
        <v>168</v>
      </c>
      <c r="B31" s="35" t="s">
        <v>170</v>
      </c>
      <c r="C31" s="35">
        <v>1</v>
      </c>
      <c r="D31" s="35" t="s">
        <v>173</v>
      </c>
      <c r="E31" s="35">
        <v>1</v>
      </c>
      <c r="F31" s="35">
        <v>3551</v>
      </c>
      <c r="G31" s="34" t="s">
        <v>197</v>
      </c>
      <c r="H31" s="34">
        <v>191218.49</v>
      </c>
      <c r="I31" s="34">
        <v>96826.27</v>
      </c>
      <c r="J31" s="34">
        <v>288044.76</v>
      </c>
      <c r="K31" s="34">
        <v>0</v>
      </c>
      <c r="L31" s="34">
        <v>284646.76</v>
      </c>
      <c r="M31" s="34">
        <v>284646.76</v>
      </c>
      <c r="N31" s="34">
        <v>284646.76</v>
      </c>
      <c r="O31" s="34">
        <v>3398</v>
      </c>
    </row>
    <row r="32" spans="1:15" x14ac:dyDescent="0.2">
      <c r="A32" s="35" t="s">
        <v>168</v>
      </c>
      <c r="B32" s="35" t="s">
        <v>170</v>
      </c>
      <c r="C32" s="35">
        <v>1</v>
      </c>
      <c r="D32" s="35" t="s">
        <v>173</v>
      </c>
      <c r="E32" s="35">
        <v>1</v>
      </c>
      <c r="F32" s="35">
        <v>3571</v>
      </c>
      <c r="G32" s="34" t="s">
        <v>198</v>
      </c>
      <c r="H32" s="34">
        <v>36.5</v>
      </c>
      <c r="I32" s="34">
        <v>-36.5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</row>
    <row r="33" spans="1:15" x14ac:dyDescent="0.2">
      <c r="A33" s="35" t="s">
        <v>168</v>
      </c>
      <c r="B33" s="35" t="s">
        <v>170</v>
      </c>
      <c r="C33" s="35">
        <v>1</v>
      </c>
      <c r="D33" s="35" t="s">
        <v>173</v>
      </c>
      <c r="E33" s="35">
        <v>1</v>
      </c>
      <c r="F33" s="35">
        <v>3751</v>
      </c>
      <c r="G33" s="34" t="s">
        <v>199</v>
      </c>
      <c r="H33" s="34">
        <v>21318.959999999999</v>
      </c>
      <c r="I33" s="34">
        <v>-129.96</v>
      </c>
      <c r="J33" s="34">
        <v>21189</v>
      </c>
      <c r="K33" s="34">
        <v>0</v>
      </c>
      <c r="L33" s="34">
        <v>18829</v>
      </c>
      <c r="M33" s="34">
        <v>18829</v>
      </c>
      <c r="N33" s="34">
        <v>18829</v>
      </c>
      <c r="O33" s="34">
        <v>2360</v>
      </c>
    </row>
    <row r="34" spans="1:15" x14ac:dyDescent="0.2">
      <c r="A34" s="35" t="s">
        <v>168</v>
      </c>
      <c r="B34" s="35" t="s">
        <v>170</v>
      </c>
      <c r="C34" s="35">
        <v>1</v>
      </c>
      <c r="D34" s="35" t="s">
        <v>173</v>
      </c>
      <c r="E34" s="35">
        <v>1</v>
      </c>
      <c r="F34" s="35">
        <v>3812</v>
      </c>
      <c r="G34" s="34" t="s">
        <v>200</v>
      </c>
      <c r="H34" s="34">
        <v>138.13999999999999</v>
      </c>
      <c r="I34" s="34">
        <v>-138.13999999999999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</row>
    <row r="35" spans="1:15" x14ac:dyDescent="0.2">
      <c r="A35" s="35" t="s">
        <v>168</v>
      </c>
      <c r="B35" s="35" t="s">
        <v>170</v>
      </c>
      <c r="C35" s="35">
        <v>1</v>
      </c>
      <c r="D35" s="35" t="s">
        <v>173</v>
      </c>
      <c r="E35" s="35">
        <v>1</v>
      </c>
      <c r="F35" s="35">
        <v>3821</v>
      </c>
      <c r="G35" s="34" t="s">
        <v>201</v>
      </c>
      <c r="H35" s="34">
        <v>31500</v>
      </c>
      <c r="I35" s="34">
        <v>3511</v>
      </c>
      <c r="J35" s="34">
        <v>35011</v>
      </c>
      <c r="K35" s="34">
        <v>0</v>
      </c>
      <c r="L35" s="34">
        <v>21925</v>
      </c>
      <c r="M35" s="34">
        <v>21925</v>
      </c>
      <c r="N35" s="34">
        <v>21925</v>
      </c>
      <c r="O35" s="34">
        <v>13086</v>
      </c>
    </row>
    <row r="36" spans="1:15" x14ac:dyDescent="0.2">
      <c r="A36" s="35" t="s">
        <v>168</v>
      </c>
      <c r="B36" s="35" t="s">
        <v>170</v>
      </c>
      <c r="C36" s="35">
        <v>1</v>
      </c>
      <c r="D36" s="35" t="s">
        <v>173</v>
      </c>
      <c r="E36" s="35">
        <v>1</v>
      </c>
      <c r="F36" s="35">
        <v>3852</v>
      </c>
      <c r="G36" s="34" t="s">
        <v>202</v>
      </c>
      <c r="H36" s="34">
        <v>26157.439999999999</v>
      </c>
      <c r="I36" s="34">
        <v>-1480.59</v>
      </c>
      <c r="J36" s="34">
        <v>24676.85</v>
      </c>
      <c r="K36" s="34">
        <v>0</v>
      </c>
      <c r="L36" s="34">
        <v>23409.35</v>
      </c>
      <c r="M36" s="34">
        <v>23409.35</v>
      </c>
      <c r="N36" s="34">
        <v>23409.35</v>
      </c>
      <c r="O36" s="34">
        <v>1267.5</v>
      </c>
    </row>
    <row r="37" spans="1:15" x14ac:dyDescent="0.2">
      <c r="A37" s="35" t="s">
        <v>168</v>
      </c>
      <c r="B37" s="35" t="s">
        <v>170</v>
      </c>
      <c r="C37" s="35">
        <v>1</v>
      </c>
      <c r="D37" s="35" t="s">
        <v>173</v>
      </c>
      <c r="E37" s="35">
        <v>1</v>
      </c>
      <c r="F37" s="35">
        <v>3981</v>
      </c>
      <c r="G37" s="34" t="s">
        <v>203</v>
      </c>
      <c r="H37" s="34">
        <v>121649</v>
      </c>
      <c r="I37" s="34">
        <v>-5411</v>
      </c>
      <c r="J37" s="34">
        <v>116238</v>
      </c>
      <c r="K37" s="34">
        <v>0</v>
      </c>
      <c r="L37" s="34">
        <v>81238</v>
      </c>
      <c r="M37" s="34">
        <v>81238</v>
      </c>
      <c r="N37" s="34">
        <v>53875</v>
      </c>
      <c r="O37" s="34">
        <v>35000</v>
      </c>
    </row>
    <row r="38" spans="1:15" x14ac:dyDescent="0.2">
      <c r="A38" s="35" t="s">
        <v>168</v>
      </c>
      <c r="B38" s="35" t="s">
        <v>170</v>
      </c>
      <c r="C38" s="35">
        <v>1</v>
      </c>
      <c r="D38" s="35" t="s">
        <v>173</v>
      </c>
      <c r="E38" s="35">
        <v>1</v>
      </c>
      <c r="F38" s="35">
        <v>3982</v>
      </c>
      <c r="G38" s="34" t="s">
        <v>204</v>
      </c>
      <c r="H38" s="34">
        <v>2386.98</v>
      </c>
      <c r="I38" s="34">
        <v>234.26</v>
      </c>
      <c r="J38" s="34">
        <v>2621.2399999999998</v>
      </c>
      <c r="K38" s="34">
        <v>0</v>
      </c>
      <c r="L38" s="34">
        <v>2170.94</v>
      </c>
      <c r="M38" s="34">
        <v>2170.94</v>
      </c>
      <c r="N38" s="34">
        <v>2170.94</v>
      </c>
      <c r="O38" s="34">
        <v>450.3</v>
      </c>
    </row>
    <row r="39" spans="1:15" x14ac:dyDescent="0.2">
      <c r="A39" s="35" t="s">
        <v>168</v>
      </c>
      <c r="B39" s="35" t="s">
        <v>170</v>
      </c>
      <c r="C39" s="35">
        <v>1</v>
      </c>
      <c r="D39" s="35" t="s">
        <v>173</v>
      </c>
      <c r="E39" s="35">
        <v>2</v>
      </c>
      <c r="G39" s="34" t="s">
        <v>205</v>
      </c>
      <c r="H39" s="34">
        <v>261999</v>
      </c>
      <c r="I39" s="34">
        <v>-52040</v>
      </c>
      <c r="J39" s="34">
        <v>209959</v>
      </c>
      <c r="K39" s="34">
        <v>0</v>
      </c>
      <c r="L39" s="34">
        <v>209958</v>
      </c>
      <c r="M39" s="34">
        <v>209958</v>
      </c>
      <c r="N39" s="34">
        <v>209958</v>
      </c>
      <c r="O39" s="34">
        <v>1</v>
      </c>
    </row>
    <row r="40" spans="1:15" x14ac:dyDescent="0.2">
      <c r="A40" s="35" t="s">
        <v>168</v>
      </c>
      <c r="B40" s="35" t="s">
        <v>170</v>
      </c>
      <c r="C40" s="35">
        <v>1</v>
      </c>
      <c r="D40" s="35" t="s">
        <v>173</v>
      </c>
      <c r="E40" s="35">
        <v>2</v>
      </c>
      <c r="F40" s="35">
        <v>5121</v>
      </c>
      <c r="G40" s="34" t="s">
        <v>206</v>
      </c>
      <c r="H40" s="34">
        <v>5000</v>
      </c>
      <c r="I40" s="34">
        <v>-5000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</row>
    <row r="41" spans="1:15" x14ac:dyDescent="0.2">
      <c r="A41" s="35" t="s">
        <v>168</v>
      </c>
      <c r="B41" s="35" t="s">
        <v>170</v>
      </c>
      <c r="C41" s="35">
        <v>1</v>
      </c>
      <c r="D41" s="35" t="s">
        <v>173</v>
      </c>
      <c r="E41" s="35">
        <v>2</v>
      </c>
      <c r="F41" s="35">
        <v>5151</v>
      </c>
      <c r="G41" s="34" t="s">
        <v>207</v>
      </c>
      <c r="H41" s="34">
        <v>6999</v>
      </c>
      <c r="I41" s="34">
        <v>-1999</v>
      </c>
      <c r="J41" s="34">
        <v>5000</v>
      </c>
      <c r="K41" s="34">
        <v>0</v>
      </c>
      <c r="L41" s="34">
        <v>4999</v>
      </c>
      <c r="M41" s="34">
        <v>4999</v>
      </c>
      <c r="N41" s="34">
        <v>4999</v>
      </c>
      <c r="O41" s="34">
        <v>1</v>
      </c>
    </row>
    <row r="42" spans="1:15" x14ac:dyDescent="0.2">
      <c r="A42" s="35" t="s">
        <v>168</v>
      </c>
      <c r="B42" s="35" t="s">
        <v>170</v>
      </c>
      <c r="C42" s="35">
        <v>1</v>
      </c>
      <c r="D42" s="35" t="s">
        <v>173</v>
      </c>
      <c r="E42" s="35">
        <v>2</v>
      </c>
      <c r="F42" s="35">
        <v>5411</v>
      </c>
      <c r="G42" s="34" t="s">
        <v>208</v>
      </c>
      <c r="H42" s="34">
        <v>250000</v>
      </c>
      <c r="I42" s="34">
        <v>-59600</v>
      </c>
      <c r="J42" s="34">
        <v>190400</v>
      </c>
      <c r="K42" s="34">
        <v>0</v>
      </c>
      <c r="L42" s="34">
        <v>190400</v>
      </c>
      <c r="M42" s="34">
        <v>190400</v>
      </c>
      <c r="N42" s="34">
        <v>190400</v>
      </c>
      <c r="O42" s="34">
        <v>0</v>
      </c>
    </row>
    <row r="43" spans="1:15" x14ac:dyDescent="0.2">
      <c r="A43" s="35" t="s">
        <v>168</v>
      </c>
      <c r="B43" s="35" t="s">
        <v>170</v>
      </c>
      <c r="C43" s="35">
        <v>1</v>
      </c>
      <c r="D43" s="35" t="s">
        <v>173</v>
      </c>
      <c r="E43" s="35">
        <v>2</v>
      </c>
      <c r="F43" s="35">
        <v>5651</v>
      </c>
      <c r="G43" s="34" t="s">
        <v>209</v>
      </c>
      <c r="H43" s="34">
        <v>0</v>
      </c>
      <c r="I43" s="34">
        <v>14559</v>
      </c>
      <c r="J43" s="34">
        <v>14559</v>
      </c>
      <c r="K43" s="34">
        <v>0</v>
      </c>
      <c r="L43" s="34">
        <v>14559</v>
      </c>
      <c r="M43" s="34">
        <v>14559</v>
      </c>
      <c r="N43" s="34">
        <v>14559</v>
      </c>
      <c r="O43" s="34">
        <v>0</v>
      </c>
    </row>
    <row r="44" spans="1:15" x14ac:dyDescent="0.2">
      <c r="A44" s="35" t="s">
        <v>168</v>
      </c>
      <c r="B44" s="35" t="s">
        <v>170</v>
      </c>
      <c r="C44" s="35">
        <v>1</v>
      </c>
      <c r="D44" s="35" t="s">
        <v>173</v>
      </c>
      <c r="E44" s="35">
        <v>2</v>
      </c>
      <c r="F44" s="35">
        <v>5671</v>
      </c>
      <c r="G44" s="34" t="s">
        <v>210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</row>
    <row r="45" spans="1:15" x14ac:dyDescent="0.2">
      <c r="A45" s="35" t="s">
        <v>168</v>
      </c>
      <c r="B45" s="35" t="s">
        <v>211</v>
      </c>
      <c r="G45" s="34" t="s">
        <v>212</v>
      </c>
      <c r="H45" s="34">
        <v>806675.06</v>
      </c>
      <c r="I45" s="34">
        <v>-38334.39</v>
      </c>
      <c r="J45" s="34">
        <v>768340.67</v>
      </c>
      <c r="K45" s="34">
        <v>0</v>
      </c>
      <c r="L45" s="34">
        <v>516376.87</v>
      </c>
      <c r="M45" s="34">
        <v>516376.87</v>
      </c>
      <c r="N45" s="34">
        <v>516376.87</v>
      </c>
      <c r="O45" s="34">
        <v>251963.8</v>
      </c>
    </row>
    <row r="46" spans="1:15" x14ac:dyDescent="0.2">
      <c r="A46" s="35" t="s">
        <v>168</v>
      </c>
      <c r="B46" s="35" t="s">
        <v>211</v>
      </c>
      <c r="C46" s="35">
        <v>1</v>
      </c>
      <c r="G46" s="34" t="s">
        <v>172</v>
      </c>
      <c r="H46" s="34">
        <v>806675.06</v>
      </c>
      <c r="I46" s="34">
        <v>-38334.39</v>
      </c>
      <c r="J46" s="34">
        <v>768340.67</v>
      </c>
      <c r="K46" s="34">
        <v>0</v>
      </c>
      <c r="L46" s="34">
        <v>516376.87</v>
      </c>
      <c r="M46" s="34">
        <v>516376.87</v>
      </c>
      <c r="N46" s="34">
        <v>516376.87</v>
      </c>
      <c r="O46" s="34">
        <v>251963.8</v>
      </c>
    </row>
    <row r="47" spans="1:15" x14ac:dyDescent="0.2">
      <c r="A47" s="35" t="s">
        <v>168</v>
      </c>
      <c r="B47" s="35" t="s">
        <v>211</v>
      </c>
      <c r="C47" s="35">
        <v>1</v>
      </c>
      <c r="D47" s="35" t="s">
        <v>173</v>
      </c>
      <c r="G47" s="34" t="s">
        <v>174</v>
      </c>
      <c r="H47" s="34">
        <v>806675.06</v>
      </c>
      <c r="I47" s="34">
        <v>-38334.39</v>
      </c>
      <c r="J47" s="34">
        <v>768340.67</v>
      </c>
      <c r="K47" s="34">
        <v>0</v>
      </c>
      <c r="L47" s="34">
        <v>516376.87</v>
      </c>
      <c r="M47" s="34">
        <v>516376.87</v>
      </c>
      <c r="N47" s="34">
        <v>516376.87</v>
      </c>
      <c r="O47" s="34">
        <v>251963.8</v>
      </c>
    </row>
    <row r="48" spans="1:15" x14ac:dyDescent="0.2">
      <c r="A48" s="35" t="s">
        <v>168</v>
      </c>
      <c r="B48" s="35" t="s">
        <v>211</v>
      </c>
      <c r="C48" s="35">
        <v>1</v>
      </c>
      <c r="D48" s="35" t="s">
        <v>173</v>
      </c>
      <c r="E48" s="35">
        <v>1</v>
      </c>
      <c r="G48" s="34" t="s">
        <v>175</v>
      </c>
      <c r="H48" s="34">
        <v>788066.9</v>
      </c>
      <c r="I48" s="34">
        <v>-19726.23</v>
      </c>
      <c r="J48" s="34">
        <v>768340.67</v>
      </c>
      <c r="K48" s="34">
        <v>0</v>
      </c>
      <c r="L48" s="34">
        <v>516376.87</v>
      </c>
      <c r="M48" s="34">
        <v>516376.87</v>
      </c>
      <c r="N48" s="34">
        <v>516376.87</v>
      </c>
      <c r="O48" s="34">
        <v>251963.8</v>
      </c>
    </row>
    <row r="49" spans="1:15" x14ac:dyDescent="0.2">
      <c r="A49" s="35" t="s">
        <v>168</v>
      </c>
      <c r="B49" s="35" t="s">
        <v>211</v>
      </c>
      <c r="C49" s="35">
        <v>1</v>
      </c>
      <c r="D49" s="35" t="s">
        <v>173</v>
      </c>
      <c r="E49" s="35">
        <v>1</v>
      </c>
      <c r="F49" s="35">
        <v>1131</v>
      </c>
      <c r="G49" s="34" t="s">
        <v>176</v>
      </c>
      <c r="H49" s="34">
        <v>492958.05</v>
      </c>
      <c r="I49" s="34">
        <v>14401.69</v>
      </c>
      <c r="J49" s="34">
        <v>507359.74</v>
      </c>
      <c r="K49" s="34">
        <v>0</v>
      </c>
      <c r="L49" s="34">
        <v>367062.66</v>
      </c>
      <c r="M49" s="34">
        <v>367062.66</v>
      </c>
      <c r="N49" s="34">
        <v>367062.66</v>
      </c>
      <c r="O49" s="34">
        <v>140297.07999999999</v>
      </c>
    </row>
    <row r="50" spans="1:15" x14ac:dyDescent="0.2">
      <c r="A50" s="35" t="s">
        <v>168</v>
      </c>
      <c r="B50" s="35" t="s">
        <v>211</v>
      </c>
      <c r="C50" s="35">
        <v>1</v>
      </c>
      <c r="D50" s="35" t="s">
        <v>173</v>
      </c>
      <c r="E50" s="35">
        <v>1</v>
      </c>
      <c r="F50" s="35">
        <v>1321</v>
      </c>
      <c r="G50" s="34" t="s">
        <v>178</v>
      </c>
      <c r="H50" s="34">
        <v>7791.84</v>
      </c>
      <c r="I50" s="34">
        <v>473.6</v>
      </c>
      <c r="J50" s="34">
        <v>8265.44</v>
      </c>
      <c r="K50" s="34">
        <v>0</v>
      </c>
      <c r="L50" s="34">
        <v>4132.72</v>
      </c>
      <c r="M50" s="34">
        <v>4132.72</v>
      </c>
      <c r="N50" s="34">
        <v>4132.72</v>
      </c>
      <c r="O50" s="34">
        <v>4132.72</v>
      </c>
    </row>
    <row r="51" spans="1:15" x14ac:dyDescent="0.2">
      <c r="A51" s="35" t="s">
        <v>168</v>
      </c>
      <c r="B51" s="35" t="s">
        <v>211</v>
      </c>
      <c r="C51" s="35">
        <v>1</v>
      </c>
      <c r="D51" s="35" t="s">
        <v>173</v>
      </c>
      <c r="E51" s="35">
        <v>1</v>
      </c>
      <c r="F51" s="35">
        <v>1323</v>
      </c>
      <c r="G51" s="34" t="s">
        <v>179</v>
      </c>
      <c r="H51" s="34">
        <v>51945</v>
      </c>
      <c r="I51" s="34">
        <v>4055</v>
      </c>
      <c r="J51" s="34">
        <v>56000</v>
      </c>
      <c r="K51" s="34">
        <v>0</v>
      </c>
      <c r="L51" s="34">
        <v>0</v>
      </c>
      <c r="M51" s="34">
        <v>0</v>
      </c>
      <c r="N51" s="34">
        <v>0</v>
      </c>
      <c r="O51" s="34">
        <v>56000</v>
      </c>
    </row>
    <row r="52" spans="1:15" x14ac:dyDescent="0.2">
      <c r="A52" s="35" t="s">
        <v>168</v>
      </c>
      <c r="B52" s="35" t="s">
        <v>211</v>
      </c>
      <c r="C52" s="35">
        <v>1</v>
      </c>
      <c r="D52" s="35" t="s">
        <v>173</v>
      </c>
      <c r="E52" s="35">
        <v>1</v>
      </c>
      <c r="F52" s="35">
        <v>1591</v>
      </c>
      <c r="G52" s="34" t="s">
        <v>181</v>
      </c>
      <c r="H52" s="34">
        <v>22540</v>
      </c>
      <c r="I52" s="34">
        <v>0</v>
      </c>
      <c r="J52" s="34">
        <v>22540</v>
      </c>
      <c r="K52" s="34">
        <v>0</v>
      </c>
      <c r="L52" s="34">
        <v>16905</v>
      </c>
      <c r="M52" s="34">
        <v>16905</v>
      </c>
      <c r="N52" s="34">
        <v>16905</v>
      </c>
      <c r="O52" s="34">
        <v>5635</v>
      </c>
    </row>
    <row r="53" spans="1:15" x14ac:dyDescent="0.2">
      <c r="A53" s="35" t="s">
        <v>168</v>
      </c>
      <c r="B53" s="35" t="s">
        <v>211</v>
      </c>
      <c r="C53" s="35">
        <v>1</v>
      </c>
      <c r="D53" s="35" t="s">
        <v>173</v>
      </c>
      <c r="E53" s="35">
        <v>1</v>
      </c>
      <c r="F53" s="35">
        <v>2111</v>
      </c>
      <c r="G53" s="34" t="s">
        <v>183</v>
      </c>
      <c r="H53" s="34">
        <v>43027.14</v>
      </c>
      <c r="I53" s="34">
        <v>-8292.01</v>
      </c>
      <c r="J53" s="34">
        <v>34735.129999999997</v>
      </c>
      <c r="K53" s="34">
        <v>0</v>
      </c>
      <c r="L53" s="34">
        <v>24235.13</v>
      </c>
      <c r="M53" s="34">
        <v>24235.13</v>
      </c>
      <c r="N53" s="34">
        <v>24235.13</v>
      </c>
      <c r="O53" s="34">
        <v>10500</v>
      </c>
    </row>
    <row r="54" spans="1:15" x14ac:dyDescent="0.2">
      <c r="A54" s="35" t="s">
        <v>168</v>
      </c>
      <c r="B54" s="35" t="s">
        <v>211</v>
      </c>
      <c r="C54" s="35">
        <v>1</v>
      </c>
      <c r="D54" s="35" t="s">
        <v>173</v>
      </c>
      <c r="E54" s="35">
        <v>1</v>
      </c>
      <c r="F54" s="35">
        <v>2141</v>
      </c>
      <c r="G54" s="34" t="s">
        <v>184</v>
      </c>
      <c r="H54" s="34">
        <v>26615.33</v>
      </c>
      <c r="I54" s="34">
        <v>-2025</v>
      </c>
      <c r="J54" s="34">
        <v>24590.33</v>
      </c>
      <c r="K54" s="34">
        <v>0</v>
      </c>
      <c r="L54" s="34">
        <v>20090.330000000002</v>
      </c>
      <c r="M54" s="34">
        <v>20090.330000000002</v>
      </c>
      <c r="N54" s="34">
        <v>20090.330000000002</v>
      </c>
      <c r="O54" s="34">
        <v>4500</v>
      </c>
    </row>
    <row r="55" spans="1:15" x14ac:dyDescent="0.2">
      <c r="A55" s="35" t="s">
        <v>168</v>
      </c>
      <c r="B55" s="35" t="s">
        <v>211</v>
      </c>
      <c r="C55" s="35">
        <v>1</v>
      </c>
      <c r="D55" s="35" t="s">
        <v>173</v>
      </c>
      <c r="E55" s="35">
        <v>1</v>
      </c>
      <c r="F55" s="35">
        <v>2142</v>
      </c>
      <c r="G55" s="34" t="s">
        <v>185</v>
      </c>
      <c r="H55" s="34">
        <v>12029.01</v>
      </c>
      <c r="I55" s="34">
        <v>-2555.02</v>
      </c>
      <c r="J55" s="34">
        <v>9473.99</v>
      </c>
      <c r="K55" s="34">
        <v>0</v>
      </c>
      <c r="L55" s="34">
        <v>8482.99</v>
      </c>
      <c r="M55" s="34">
        <v>8482.99</v>
      </c>
      <c r="N55" s="34">
        <v>8482.99</v>
      </c>
      <c r="O55" s="34">
        <v>991</v>
      </c>
    </row>
    <row r="56" spans="1:15" x14ac:dyDescent="0.2">
      <c r="A56" s="35" t="s">
        <v>168</v>
      </c>
      <c r="B56" s="35" t="s">
        <v>211</v>
      </c>
      <c r="C56" s="35">
        <v>1</v>
      </c>
      <c r="D56" s="35" t="s">
        <v>173</v>
      </c>
      <c r="E56" s="35">
        <v>1</v>
      </c>
      <c r="F56" s="35">
        <v>2161</v>
      </c>
      <c r="G56" s="34" t="s">
        <v>186</v>
      </c>
      <c r="H56" s="34">
        <v>32154.63</v>
      </c>
      <c r="I56" s="34">
        <v>-3222.59</v>
      </c>
      <c r="J56" s="34">
        <v>28932.04</v>
      </c>
      <c r="K56" s="34">
        <v>0</v>
      </c>
      <c r="L56" s="34">
        <v>20432.04</v>
      </c>
      <c r="M56" s="34">
        <v>20432.04</v>
      </c>
      <c r="N56" s="34">
        <v>20432.04</v>
      </c>
      <c r="O56" s="34">
        <v>8500</v>
      </c>
    </row>
    <row r="57" spans="1:15" x14ac:dyDescent="0.2">
      <c r="A57" s="35" t="s">
        <v>168</v>
      </c>
      <c r="B57" s="35" t="s">
        <v>211</v>
      </c>
      <c r="C57" s="35">
        <v>1</v>
      </c>
      <c r="D57" s="35" t="s">
        <v>173</v>
      </c>
      <c r="E57" s="35">
        <v>1</v>
      </c>
      <c r="F57" s="35">
        <v>2541</v>
      </c>
      <c r="G57" s="34" t="s">
        <v>213</v>
      </c>
      <c r="H57" s="34">
        <v>9641.9</v>
      </c>
      <c r="I57" s="34">
        <v>-9641.9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</row>
    <row r="58" spans="1:15" x14ac:dyDescent="0.2">
      <c r="A58" s="35" t="s">
        <v>168</v>
      </c>
      <c r="B58" s="35" t="s">
        <v>211</v>
      </c>
      <c r="C58" s="35">
        <v>1</v>
      </c>
      <c r="D58" s="35" t="s">
        <v>173</v>
      </c>
      <c r="E58" s="35">
        <v>1</v>
      </c>
      <c r="F58" s="35">
        <v>3111</v>
      </c>
      <c r="G58" s="34" t="s">
        <v>189</v>
      </c>
      <c r="H58" s="34">
        <v>81767</v>
      </c>
      <c r="I58" s="34">
        <v>-11662</v>
      </c>
      <c r="J58" s="34">
        <v>70105</v>
      </c>
      <c r="K58" s="34">
        <v>0</v>
      </c>
      <c r="L58" s="34">
        <v>50030</v>
      </c>
      <c r="M58" s="34">
        <v>50030</v>
      </c>
      <c r="N58" s="34">
        <v>50030</v>
      </c>
      <c r="O58" s="34">
        <v>20075</v>
      </c>
    </row>
    <row r="59" spans="1:15" x14ac:dyDescent="0.2">
      <c r="A59" s="35" t="s">
        <v>168</v>
      </c>
      <c r="B59" s="35" t="s">
        <v>211</v>
      </c>
      <c r="C59" s="35">
        <v>1</v>
      </c>
      <c r="D59" s="35" t="s">
        <v>173</v>
      </c>
      <c r="E59" s="35">
        <v>1</v>
      </c>
      <c r="F59" s="35">
        <v>3131</v>
      </c>
      <c r="G59" s="34" t="s">
        <v>214</v>
      </c>
      <c r="H59" s="34">
        <v>7597</v>
      </c>
      <c r="I59" s="34">
        <v>-1258</v>
      </c>
      <c r="J59" s="34">
        <v>6339</v>
      </c>
      <c r="K59" s="34">
        <v>0</v>
      </c>
      <c r="L59" s="34">
        <v>5006</v>
      </c>
      <c r="M59" s="34">
        <v>5006</v>
      </c>
      <c r="N59" s="34">
        <v>5006</v>
      </c>
      <c r="O59" s="34">
        <v>1333</v>
      </c>
    </row>
    <row r="60" spans="1:15" x14ac:dyDescent="0.2">
      <c r="A60" s="35" t="s">
        <v>168</v>
      </c>
      <c r="B60" s="35" t="s">
        <v>211</v>
      </c>
      <c r="C60" s="35">
        <v>1</v>
      </c>
      <c r="D60" s="35" t="s">
        <v>173</v>
      </c>
      <c r="E60" s="35">
        <v>2</v>
      </c>
      <c r="G60" s="34" t="s">
        <v>205</v>
      </c>
      <c r="H60" s="34">
        <v>18608.16</v>
      </c>
      <c r="I60" s="34">
        <v>-18608.16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</row>
    <row r="61" spans="1:15" x14ac:dyDescent="0.2">
      <c r="A61" s="35" t="s">
        <v>168</v>
      </c>
      <c r="B61" s="35" t="s">
        <v>211</v>
      </c>
      <c r="C61" s="35">
        <v>1</v>
      </c>
      <c r="D61" s="35" t="s">
        <v>173</v>
      </c>
      <c r="E61" s="35">
        <v>2</v>
      </c>
      <c r="F61" s="35">
        <v>5151</v>
      </c>
      <c r="G61" s="34" t="s">
        <v>207</v>
      </c>
      <c r="H61" s="34">
        <v>5744.16</v>
      </c>
      <c r="I61" s="34">
        <v>-5744.16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</row>
    <row r="62" spans="1:15" x14ac:dyDescent="0.2">
      <c r="A62" s="35" t="s">
        <v>168</v>
      </c>
      <c r="B62" s="35" t="s">
        <v>211</v>
      </c>
      <c r="C62" s="35">
        <v>1</v>
      </c>
      <c r="D62" s="35" t="s">
        <v>173</v>
      </c>
      <c r="E62" s="35">
        <v>2</v>
      </c>
      <c r="F62" s="35">
        <v>5311</v>
      </c>
      <c r="G62" s="34" t="s">
        <v>215</v>
      </c>
      <c r="H62" s="34">
        <v>12864</v>
      </c>
      <c r="I62" s="34">
        <v>-12864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</row>
    <row r="63" spans="1:15" x14ac:dyDescent="0.2">
      <c r="A63" s="35" t="s">
        <v>168</v>
      </c>
      <c r="B63" s="35" t="s">
        <v>216</v>
      </c>
      <c r="G63" s="34" t="s">
        <v>217</v>
      </c>
      <c r="H63" s="34">
        <v>699474.71</v>
      </c>
      <c r="I63" s="34">
        <v>134774.85999999999</v>
      </c>
      <c r="J63" s="34">
        <v>834249.57</v>
      </c>
      <c r="K63" s="34">
        <v>0</v>
      </c>
      <c r="L63" s="34">
        <v>781343.49</v>
      </c>
      <c r="M63" s="34">
        <v>781343.49</v>
      </c>
      <c r="N63" s="34">
        <v>781343.49</v>
      </c>
      <c r="O63" s="34">
        <v>52906.080000000002</v>
      </c>
    </row>
    <row r="64" spans="1:15" x14ac:dyDescent="0.2">
      <c r="A64" s="35" t="s">
        <v>168</v>
      </c>
      <c r="B64" s="35" t="s">
        <v>216</v>
      </c>
      <c r="C64" s="35">
        <v>1</v>
      </c>
      <c r="G64" s="34" t="s">
        <v>172</v>
      </c>
      <c r="H64" s="34">
        <v>465474.66</v>
      </c>
      <c r="I64" s="34">
        <v>33086.75</v>
      </c>
      <c r="J64" s="34">
        <v>498561.41</v>
      </c>
      <c r="K64" s="34">
        <v>0</v>
      </c>
      <c r="L64" s="34">
        <v>498561.41</v>
      </c>
      <c r="M64" s="34">
        <v>498561.41</v>
      </c>
      <c r="N64" s="34">
        <v>498561.41</v>
      </c>
      <c r="O64" s="34">
        <v>0</v>
      </c>
    </row>
    <row r="65" spans="1:15" x14ac:dyDescent="0.2">
      <c r="A65" s="35" t="s">
        <v>168</v>
      </c>
      <c r="B65" s="35" t="s">
        <v>216</v>
      </c>
      <c r="C65" s="35">
        <v>1</v>
      </c>
      <c r="D65" s="35" t="s">
        <v>173</v>
      </c>
      <c r="G65" s="34" t="s">
        <v>174</v>
      </c>
      <c r="H65" s="34">
        <v>465474.66</v>
      </c>
      <c r="I65" s="34">
        <v>33086.75</v>
      </c>
      <c r="J65" s="34">
        <v>498561.41</v>
      </c>
      <c r="K65" s="34">
        <v>0</v>
      </c>
      <c r="L65" s="34">
        <v>498561.41</v>
      </c>
      <c r="M65" s="34">
        <v>498561.41</v>
      </c>
      <c r="N65" s="34">
        <v>498561.41</v>
      </c>
      <c r="O65" s="34">
        <v>0</v>
      </c>
    </row>
    <row r="66" spans="1:15" x14ac:dyDescent="0.2">
      <c r="A66" s="35" t="s">
        <v>168</v>
      </c>
      <c r="B66" s="35" t="s">
        <v>216</v>
      </c>
      <c r="C66" s="35">
        <v>1</v>
      </c>
      <c r="D66" s="35" t="s">
        <v>173</v>
      </c>
      <c r="E66" s="35">
        <v>1</v>
      </c>
      <c r="G66" s="34" t="s">
        <v>175</v>
      </c>
      <c r="H66" s="34">
        <v>465474.66</v>
      </c>
      <c r="I66" s="34">
        <v>33086.75</v>
      </c>
      <c r="J66" s="34">
        <v>498561.41</v>
      </c>
      <c r="K66" s="34">
        <v>0</v>
      </c>
      <c r="L66" s="34">
        <v>498561.41</v>
      </c>
      <c r="M66" s="34">
        <v>498561.41</v>
      </c>
      <c r="N66" s="34">
        <v>498561.41</v>
      </c>
      <c r="O66" s="34">
        <v>0</v>
      </c>
    </row>
    <row r="67" spans="1:15" x14ac:dyDescent="0.2">
      <c r="A67" s="35" t="s">
        <v>168</v>
      </c>
      <c r="B67" s="35" t="s">
        <v>216</v>
      </c>
      <c r="C67" s="35">
        <v>1</v>
      </c>
      <c r="D67" s="35" t="s">
        <v>173</v>
      </c>
      <c r="E67" s="35">
        <v>1</v>
      </c>
      <c r="F67" s="35">
        <v>1212</v>
      </c>
      <c r="G67" s="34" t="s">
        <v>177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</row>
    <row r="68" spans="1:15" x14ac:dyDescent="0.2">
      <c r="A68" s="35" t="s">
        <v>168</v>
      </c>
      <c r="B68" s="35" t="s">
        <v>216</v>
      </c>
      <c r="C68" s="35">
        <v>1</v>
      </c>
      <c r="D68" s="35" t="s">
        <v>173</v>
      </c>
      <c r="E68" s="35">
        <v>1</v>
      </c>
      <c r="F68" s="35">
        <v>1592</v>
      </c>
      <c r="G68" s="34" t="s">
        <v>182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</row>
    <row r="69" spans="1:15" x14ac:dyDescent="0.2">
      <c r="A69" s="35" t="s">
        <v>168</v>
      </c>
      <c r="B69" s="35" t="s">
        <v>216</v>
      </c>
      <c r="C69" s="35">
        <v>1</v>
      </c>
      <c r="D69" s="35" t="s">
        <v>173</v>
      </c>
      <c r="E69" s="35">
        <v>1</v>
      </c>
      <c r="F69" s="35">
        <v>2731</v>
      </c>
      <c r="G69" s="34" t="s">
        <v>218</v>
      </c>
      <c r="H69" s="34">
        <v>2697</v>
      </c>
      <c r="I69" s="34">
        <v>-2697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</row>
    <row r="70" spans="1:15" x14ac:dyDescent="0.2">
      <c r="A70" s="35" t="s">
        <v>168</v>
      </c>
      <c r="B70" s="35" t="s">
        <v>216</v>
      </c>
      <c r="C70" s="35">
        <v>1</v>
      </c>
      <c r="D70" s="35" t="s">
        <v>173</v>
      </c>
      <c r="E70" s="35">
        <v>1</v>
      </c>
      <c r="F70" s="35">
        <v>4411</v>
      </c>
      <c r="G70" s="34" t="s">
        <v>219</v>
      </c>
      <c r="H70" s="34">
        <v>305934.84000000003</v>
      </c>
      <c r="I70" s="34">
        <v>182126.57</v>
      </c>
      <c r="J70" s="34">
        <v>488061.41</v>
      </c>
      <c r="K70" s="34">
        <v>0</v>
      </c>
      <c r="L70" s="34">
        <v>488061.41</v>
      </c>
      <c r="M70" s="34">
        <v>488061.41</v>
      </c>
      <c r="N70" s="34">
        <v>488061.41</v>
      </c>
      <c r="O70" s="34">
        <v>0</v>
      </c>
    </row>
    <row r="71" spans="1:15" x14ac:dyDescent="0.2">
      <c r="A71" s="35" t="s">
        <v>168</v>
      </c>
      <c r="B71" s="35" t="s">
        <v>216</v>
      </c>
      <c r="C71" s="35">
        <v>1</v>
      </c>
      <c r="D71" s="35" t="s">
        <v>173</v>
      </c>
      <c r="E71" s="35">
        <v>1</v>
      </c>
      <c r="F71" s="35">
        <v>4414</v>
      </c>
      <c r="G71" s="34" t="s">
        <v>220</v>
      </c>
      <c r="H71" s="34">
        <v>156842.82</v>
      </c>
      <c r="I71" s="34">
        <v>-146342.82</v>
      </c>
      <c r="J71" s="34">
        <v>10500</v>
      </c>
      <c r="K71" s="34">
        <v>0</v>
      </c>
      <c r="L71" s="34">
        <v>10500</v>
      </c>
      <c r="M71" s="34">
        <v>10500</v>
      </c>
      <c r="N71" s="34">
        <v>10500</v>
      </c>
      <c r="O71" s="34">
        <v>0</v>
      </c>
    </row>
    <row r="72" spans="1:15" x14ac:dyDescent="0.2">
      <c r="A72" s="35" t="s">
        <v>168</v>
      </c>
      <c r="B72" s="35" t="s">
        <v>216</v>
      </c>
      <c r="C72" s="35">
        <v>4</v>
      </c>
      <c r="G72" s="34" t="s">
        <v>221</v>
      </c>
      <c r="H72" s="34">
        <v>234000.05</v>
      </c>
      <c r="I72" s="34">
        <v>1688.11</v>
      </c>
      <c r="J72" s="34">
        <v>235688.16</v>
      </c>
      <c r="K72" s="34">
        <v>0</v>
      </c>
      <c r="L72" s="34">
        <v>182790.08</v>
      </c>
      <c r="M72" s="34">
        <v>182790.08</v>
      </c>
      <c r="N72" s="34">
        <v>182790.08</v>
      </c>
      <c r="O72" s="34">
        <v>52898.080000000002</v>
      </c>
    </row>
    <row r="73" spans="1:15" x14ac:dyDescent="0.2">
      <c r="A73" s="35" t="s">
        <v>168</v>
      </c>
      <c r="B73" s="35" t="s">
        <v>216</v>
      </c>
      <c r="C73" s="35">
        <v>4</v>
      </c>
      <c r="D73" s="35" t="s">
        <v>173</v>
      </c>
      <c r="G73" s="34" t="s">
        <v>174</v>
      </c>
      <c r="H73" s="34">
        <v>234000.05</v>
      </c>
      <c r="I73" s="34">
        <v>1688.11</v>
      </c>
      <c r="J73" s="34">
        <v>235688.16</v>
      </c>
      <c r="K73" s="34">
        <v>0</v>
      </c>
      <c r="L73" s="34">
        <v>182790.08</v>
      </c>
      <c r="M73" s="34">
        <v>182790.08</v>
      </c>
      <c r="N73" s="34">
        <v>182790.08</v>
      </c>
      <c r="O73" s="34">
        <v>52898.080000000002</v>
      </c>
    </row>
    <row r="74" spans="1:15" x14ac:dyDescent="0.2">
      <c r="A74" s="35" t="s">
        <v>168</v>
      </c>
      <c r="B74" s="35" t="s">
        <v>216</v>
      </c>
      <c r="C74" s="35">
        <v>4</v>
      </c>
      <c r="D74" s="35" t="s">
        <v>173</v>
      </c>
      <c r="E74" s="35">
        <v>1</v>
      </c>
      <c r="G74" s="34" t="s">
        <v>175</v>
      </c>
      <c r="H74" s="34">
        <v>234000.05</v>
      </c>
      <c r="I74" s="34">
        <v>1688.11</v>
      </c>
      <c r="J74" s="34">
        <v>235688.16</v>
      </c>
      <c r="K74" s="34">
        <v>0</v>
      </c>
      <c r="L74" s="34">
        <v>182790.08</v>
      </c>
      <c r="M74" s="34">
        <v>182790.08</v>
      </c>
      <c r="N74" s="34">
        <v>182790.08</v>
      </c>
      <c r="O74" s="34">
        <v>52898.080000000002</v>
      </c>
    </row>
    <row r="75" spans="1:15" x14ac:dyDescent="0.2">
      <c r="A75" s="35" t="s">
        <v>168</v>
      </c>
      <c r="B75" s="35" t="s">
        <v>216</v>
      </c>
      <c r="C75" s="35">
        <v>4</v>
      </c>
      <c r="D75" s="35" t="s">
        <v>173</v>
      </c>
      <c r="E75" s="35">
        <v>1</v>
      </c>
      <c r="F75" s="35">
        <v>2731</v>
      </c>
      <c r="G75" s="34" t="s">
        <v>218</v>
      </c>
      <c r="H75" s="34">
        <v>0</v>
      </c>
      <c r="I75" s="34">
        <v>3282.8</v>
      </c>
      <c r="J75" s="34">
        <v>3282.8</v>
      </c>
      <c r="K75" s="34">
        <v>0</v>
      </c>
      <c r="L75" s="34">
        <v>3282.8</v>
      </c>
      <c r="M75" s="34">
        <v>3282.8</v>
      </c>
      <c r="N75" s="34">
        <v>3282.8</v>
      </c>
      <c r="O75" s="34">
        <v>0</v>
      </c>
    </row>
    <row r="76" spans="1:15" x14ac:dyDescent="0.2">
      <c r="A76" s="35" t="s">
        <v>168</v>
      </c>
      <c r="B76" s="35" t="s">
        <v>216</v>
      </c>
      <c r="C76" s="35">
        <v>4</v>
      </c>
      <c r="D76" s="35" t="s">
        <v>173</v>
      </c>
      <c r="E76" s="35">
        <v>1</v>
      </c>
      <c r="F76" s="35">
        <v>4411</v>
      </c>
      <c r="G76" s="34" t="s">
        <v>219</v>
      </c>
      <c r="H76" s="34">
        <v>234000.05</v>
      </c>
      <c r="I76" s="34">
        <v>-1594.69</v>
      </c>
      <c r="J76" s="34">
        <v>232405.36</v>
      </c>
      <c r="K76" s="34">
        <v>0</v>
      </c>
      <c r="L76" s="34">
        <v>179507.28</v>
      </c>
      <c r="M76" s="34">
        <v>179507.28</v>
      </c>
      <c r="N76" s="34">
        <v>179507.28</v>
      </c>
      <c r="O76" s="34">
        <v>52898.080000000002</v>
      </c>
    </row>
    <row r="77" spans="1:15" x14ac:dyDescent="0.2">
      <c r="A77" s="35" t="s">
        <v>168</v>
      </c>
      <c r="B77" s="35" t="s">
        <v>216</v>
      </c>
      <c r="C77" s="35">
        <v>6</v>
      </c>
      <c r="G77" s="34" t="s">
        <v>222</v>
      </c>
      <c r="H77" s="34">
        <v>0</v>
      </c>
      <c r="I77" s="34">
        <v>100000</v>
      </c>
      <c r="J77" s="34">
        <v>100000</v>
      </c>
      <c r="K77" s="34">
        <v>0</v>
      </c>
      <c r="L77" s="34">
        <v>99992</v>
      </c>
      <c r="M77" s="34">
        <v>99992</v>
      </c>
      <c r="N77" s="34">
        <v>99992</v>
      </c>
      <c r="O77" s="34">
        <v>8</v>
      </c>
    </row>
    <row r="78" spans="1:15" x14ac:dyDescent="0.2">
      <c r="A78" s="35" t="s">
        <v>168</v>
      </c>
      <c r="B78" s="35" t="s">
        <v>216</v>
      </c>
      <c r="C78" s="35">
        <v>6</v>
      </c>
      <c r="D78" s="35" t="s">
        <v>173</v>
      </c>
      <c r="G78" s="34" t="s">
        <v>174</v>
      </c>
      <c r="H78" s="34">
        <v>0</v>
      </c>
      <c r="I78" s="34">
        <v>100000</v>
      </c>
      <c r="J78" s="34">
        <v>100000</v>
      </c>
      <c r="K78" s="34">
        <v>0</v>
      </c>
      <c r="L78" s="34">
        <v>99992</v>
      </c>
      <c r="M78" s="34">
        <v>99992</v>
      </c>
      <c r="N78" s="34">
        <v>99992</v>
      </c>
      <c r="O78" s="34">
        <v>8</v>
      </c>
    </row>
    <row r="79" spans="1:15" x14ac:dyDescent="0.2">
      <c r="A79" s="35" t="s">
        <v>168</v>
      </c>
      <c r="B79" s="35" t="s">
        <v>216</v>
      </c>
      <c r="C79" s="35">
        <v>6</v>
      </c>
      <c r="D79" s="35" t="s">
        <v>173</v>
      </c>
      <c r="E79" s="35">
        <v>1</v>
      </c>
      <c r="G79" s="34" t="s">
        <v>175</v>
      </c>
      <c r="H79" s="34">
        <v>0</v>
      </c>
      <c r="I79" s="34">
        <v>100000</v>
      </c>
      <c r="J79" s="34">
        <v>100000</v>
      </c>
      <c r="K79" s="34">
        <v>0</v>
      </c>
      <c r="L79" s="34">
        <v>99992</v>
      </c>
      <c r="M79" s="34">
        <v>99992</v>
      </c>
      <c r="N79" s="34">
        <v>99992</v>
      </c>
      <c r="O79" s="34">
        <v>8</v>
      </c>
    </row>
    <row r="80" spans="1:15" x14ac:dyDescent="0.2">
      <c r="A80" s="35" t="s">
        <v>168</v>
      </c>
      <c r="B80" s="35" t="s">
        <v>216</v>
      </c>
      <c r="C80" s="35">
        <v>6</v>
      </c>
      <c r="D80" s="35" t="s">
        <v>173</v>
      </c>
      <c r="E80" s="35">
        <v>1</v>
      </c>
      <c r="F80" s="35">
        <v>4411</v>
      </c>
      <c r="G80" s="34" t="s">
        <v>219</v>
      </c>
      <c r="H80" s="34">
        <v>0</v>
      </c>
      <c r="I80" s="34">
        <v>100000</v>
      </c>
      <c r="J80" s="34">
        <v>100000</v>
      </c>
      <c r="K80" s="34">
        <v>0</v>
      </c>
      <c r="L80" s="34">
        <v>99992</v>
      </c>
      <c r="M80" s="34">
        <v>99992</v>
      </c>
      <c r="N80" s="34">
        <v>99992</v>
      </c>
      <c r="O80" s="34">
        <v>8</v>
      </c>
    </row>
    <row r="81" spans="1:15" x14ac:dyDescent="0.2">
      <c r="A81" s="35" t="s">
        <v>168</v>
      </c>
      <c r="B81" s="35" t="s">
        <v>223</v>
      </c>
      <c r="G81" s="34" t="s">
        <v>224</v>
      </c>
      <c r="H81" s="34">
        <v>360203.43</v>
      </c>
      <c r="I81" s="34">
        <v>-109363.83</v>
      </c>
      <c r="J81" s="34">
        <v>250839.6</v>
      </c>
      <c r="K81" s="34">
        <v>0</v>
      </c>
      <c r="L81" s="34">
        <v>194759.6</v>
      </c>
      <c r="M81" s="34">
        <v>194759.6</v>
      </c>
      <c r="N81" s="34">
        <v>194759.6</v>
      </c>
      <c r="O81" s="34">
        <v>56080</v>
      </c>
    </row>
    <row r="82" spans="1:15" x14ac:dyDescent="0.2">
      <c r="A82" s="35" t="s">
        <v>168</v>
      </c>
      <c r="B82" s="35" t="s">
        <v>223</v>
      </c>
      <c r="C82" s="35">
        <v>1</v>
      </c>
      <c r="G82" s="34" t="s">
        <v>172</v>
      </c>
      <c r="H82" s="34">
        <v>360203.43</v>
      </c>
      <c r="I82" s="34">
        <v>-109363.83</v>
      </c>
      <c r="J82" s="34">
        <v>250839.6</v>
      </c>
      <c r="K82" s="34">
        <v>0</v>
      </c>
      <c r="L82" s="34">
        <v>194759.6</v>
      </c>
      <c r="M82" s="34">
        <v>194759.6</v>
      </c>
      <c r="N82" s="34">
        <v>194759.6</v>
      </c>
      <c r="O82" s="34">
        <v>56080</v>
      </c>
    </row>
    <row r="83" spans="1:15" x14ac:dyDescent="0.2">
      <c r="A83" s="35" t="s">
        <v>168</v>
      </c>
      <c r="B83" s="35" t="s">
        <v>223</v>
      </c>
      <c r="C83" s="35">
        <v>1</v>
      </c>
      <c r="D83" s="35" t="s">
        <v>173</v>
      </c>
      <c r="G83" s="34" t="s">
        <v>174</v>
      </c>
      <c r="H83" s="34">
        <v>360203.43</v>
      </c>
      <c r="I83" s="34">
        <v>-109363.83</v>
      </c>
      <c r="J83" s="34">
        <v>250839.6</v>
      </c>
      <c r="K83" s="34">
        <v>0</v>
      </c>
      <c r="L83" s="34">
        <v>194759.6</v>
      </c>
      <c r="M83" s="34">
        <v>194759.6</v>
      </c>
      <c r="N83" s="34">
        <v>194759.6</v>
      </c>
      <c r="O83" s="34">
        <v>56080</v>
      </c>
    </row>
    <row r="84" spans="1:15" x14ac:dyDescent="0.2">
      <c r="A84" s="35" t="s">
        <v>168</v>
      </c>
      <c r="B84" s="35" t="s">
        <v>223</v>
      </c>
      <c r="C84" s="35">
        <v>1</v>
      </c>
      <c r="D84" s="35" t="s">
        <v>173</v>
      </c>
      <c r="E84" s="35">
        <v>1</v>
      </c>
      <c r="G84" s="34" t="s">
        <v>175</v>
      </c>
      <c r="H84" s="34">
        <v>295203.43</v>
      </c>
      <c r="I84" s="34">
        <v>-44363.83</v>
      </c>
      <c r="J84" s="34">
        <v>250839.6</v>
      </c>
      <c r="K84" s="34">
        <v>0</v>
      </c>
      <c r="L84" s="34">
        <v>194759.6</v>
      </c>
      <c r="M84" s="34">
        <v>194759.6</v>
      </c>
      <c r="N84" s="34">
        <v>194759.6</v>
      </c>
      <c r="O84" s="34">
        <v>56080</v>
      </c>
    </row>
    <row r="85" spans="1:15" x14ac:dyDescent="0.2">
      <c r="A85" s="35" t="s">
        <v>168</v>
      </c>
      <c r="B85" s="35" t="s">
        <v>223</v>
      </c>
      <c r="C85" s="35">
        <v>1</v>
      </c>
      <c r="D85" s="35" t="s">
        <v>173</v>
      </c>
      <c r="E85" s="35">
        <v>1</v>
      </c>
      <c r="F85" s="35">
        <v>1212</v>
      </c>
      <c r="G85" s="34" t="s">
        <v>177</v>
      </c>
      <c r="H85" s="34">
        <v>295203.43</v>
      </c>
      <c r="I85" s="34">
        <v>-44363.83</v>
      </c>
      <c r="J85" s="34">
        <v>250839.6</v>
      </c>
      <c r="K85" s="34">
        <v>0</v>
      </c>
      <c r="L85" s="34">
        <v>194759.6</v>
      </c>
      <c r="M85" s="34">
        <v>194759.6</v>
      </c>
      <c r="N85" s="34">
        <v>194759.6</v>
      </c>
      <c r="O85" s="34">
        <v>56080</v>
      </c>
    </row>
    <row r="86" spans="1:15" x14ac:dyDescent="0.2">
      <c r="A86" s="35" t="s">
        <v>168</v>
      </c>
      <c r="B86" s="35" t="s">
        <v>223</v>
      </c>
      <c r="C86" s="35">
        <v>1</v>
      </c>
      <c r="D86" s="35" t="s">
        <v>173</v>
      </c>
      <c r="E86" s="35">
        <v>2</v>
      </c>
      <c r="G86" s="34" t="s">
        <v>205</v>
      </c>
      <c r="H86" s="34">
        <v>65000</v>
      </c>
      <c r="I86" s="34">
        <v>-65000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</row>
    <row r="87" spans="1:15" x14ac:dyDescent="0.2">
      <c r="A87" s="35" t="s">
        <v>168</v>
      </c>
      <c r="B87" s="35" t="s">
        <v>223</v>
      </c>
      <c r="C87" s="35">
        <v>1</v>
      </c>
      <c r="D87" s="35" t="s">
        <v>173</v>
      </c>
      <c r="E87" s="35">
        <v>2</v>
      </c>
      <c r="F87" s="35">
        <v>5211</v>
      </c>
      <c r="G87" s="34" t="s">
        <v>225</v>
      </c>
      <c r="H87" s="34">
        <v>65000</v>
      </c>
      <c r="I87" s="34">
        <v>-65000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</row>
    <row r="88" spans="1:15" x14ac:dyDescent="0.2">
      <c r="A88" s="35" t="s">
        <v>168</v>
      </c>
      <c r="B88" s="35" t="s">
        <v>226</v>
      </c>
      <c r="G88" s="34" t="s">
        <v>227</v>
      </c>
      <c r="H88" s="34">
        <v>663144.29</v>
      </c>
      <c r="I88" s="34">
        <v>-84760.84</v>
      </c>
      <c r="J88" s="34">
        <v>578383.44999999995</v>
      </c>
      <c r="K88" s="34">
        <v>0</v>
      </c>
      <c r="L88" s="34">
        <v>469671.5</v>
      </c>
      <c r="M88" s="34">
        <v>469671.5</v>
      </c>
      <c r="N88" s="34">
        <v>469671.5</v>
      </c>
      <c r="O88" s="34">
        <v>108711.95</v>
      </c>
    </row>
    <row r="89" spans="1:15" x14ac:dyDescent="0.2">
      <c r="A89" s="35" t="s">
        <v>168</v>
      </c>
      <c r="B89" s="35" t="s">
        <v>226</v>
      </c>
      <c r="C89" s="35">
        <v>1</v>
      </c>
      <c r="G89" s="34" t="s">
        <v>172</v>
      </c>
      <c r="H89" s="34">
        <v>663144.29</v>
      </c>
      <c r="I89" s="34">
        <v>-84760.84</v>
      </c>
      <c r="J89" s="34">
        <v>578383.44999999995</v>
      </c>
      <c r="K89" s="34">
        <v>0</v>
      </c>
      <c r="L89" s="34">
        <v>469671.5</v>
      </c>
      <c r="M89" s="34">
        <v>469671.5</v>
      </c>
      <c r="N89" s="34">
        <v>469671.5</v>
      </c>
      <c r="O89" s="34">
        <v>108711.95</v>
      </c>
    </row>
    <row r="90" spans="1:15" x14ac:dyDescent="0.2">
      <c r="A90" s="35" t="s">
        <v>168</v>
      </c>
      <c r="B90" s="35" t="s">
        <v>226</v>
      </c>
      <c r="C90" s="35">
        <v>1</v>
      </c>
      <c r="D90" s="35" t="s">
        <v>173</v>
      </c>
      <c r="G90" s="34" t="s">
        <v>174</v>
      </c>
      <c r="H90" s="34">
        <v>663144.29</v>
      </c>
      <c r="I90" s="34">
        <v>-84760.84</v>
      </c>
      <c r="J90" s="34">
        <v>578383.44999999995</v>
      </c>
      <c r="K90" s="34">
        <v>0</v>
      </c>
      <c r="L90" s="34">
        <v>469671.5</v>
      </c>
      <c r="M90" s="34">
        <v>469671.5</v>
      </c>
      <c r="N90" s="34">
        <v>469671.5</v>
      </c>
      <c r="O90" s="34">
        <v>108711.95</v>
      </c>
    </row>
    <row r="91" spans="1:15" x14ac:dyDescent="0.2">
      <c r="A91" s="35" t="s">
        <v>168</v>
      </c>
      <c r="B91" s="35" t="s">
        <v>226</v>
      </c>
      <c r="C91" s="35">
        <v>1</v>
      </c>
      <c r="D91" s="35" t="s">
        <v>173</v>
      </c>
      <c r="E91" s="35">
        <v>1</v>
      </c>
      <c r="G91" s="34" t="s">
        <v>175</v>
      </c>
      <c r="H91" s="34">
        <v>663144.29</v>
      </c>
      <c r="I91" s="34">
        <v>-84760.84</v>
      </c>
      <c r="J91" s="34">
        <v>578383.44999999995</v>
      </c>
      <c r="K91" s="34">
        <v>0</v>
      </c>
      <c r="L91" s="34">
        <v>469671.5</v>
      </c>
      <c r="M91" s="34">
        <v>469671.5</v>
      </c>
      <c r="N91" s="34">
        <v>469671.5</v>
      </c>
      <c r="O91" s="34">
        <v>108711.95</v>
      </c>
    </row>
    <row r="92" spans="1:15" x14ac:dyDescent="0.2">
      <c r="A92" s="35" t="s">
        <v>168</v>
      </c>
      <c r="B92" s="35" t="s">
        <v>226</v>
      </c>
      <c r="C92" s="35">
        <v>1</v>
      </c>
      <c r="D92" s="35" t="s">
        <v>173</v>
      </c>
      <c r="E92" s="35">
        <v>1</v>
      </c>
      <c r="F92" s="35">
        <v>1212</v>
      </c>
      <c r="G92" s="34" t="s">
        <v>177</v>
      </c>
      <c r="H92" s="34">
        <v>584927.01</v>
      </c>
      <c r="I92" s="34">
        <v>-16188.96</v>
      </c>
      <c r="J92" s="34">
        <v>568738.05000000005</v>
      </c>
      <c r="K92" s="34">
        <v>0</v>
      </c>
      <c r="L92" s="34">
        <v>460026.1</v>
      </c>
      <c r="M92" s="34">
        <v>460026.1</v>
      </c>
      <c r="N92" s="34">
        <v>460026.1</v>
      </c>
      <c r="O92" s="34">
        <v>108711.95</v>
      </c>
    </row>
    <row r="93" spans="1:15" x14ac:dyDescent="0.2">
      <c r="A93" s="35" t="s">
        <v>168</v>
      </c>
      <c r="B93" s="35" t="s">
        <v>226</v>
      </c>
      <c r="C93" s="35">
        <v>1</v>
      </c>
      <c r="D93" s="35" t="s">
        <v>173</v>
      </c>
      <c r="E93" s="35">
        <v>1</v>
      </c>
      <c r="F93" s="35">
        <v>2731</v>
      </c>
      <c r="G93" s="34" t="s">
        <v>218</v>
      </c>
      <c r="H93" s="34">
        <v>75818.399999999994</v>
      </c>
      <c r="I93" s="34">
        <v>-66173</v>
      </c>
      <c r="J93" s="34">
        <v>9645.4</v>
      </c>
      <c r="K93" s="34">
        <v>0</v>
      </c>
      <c r="L93" s="34">
        <v>9645.4</v>
      </c>
      <c r="M93" s="34">
        <v>9645.4</v>
      </c>
      <c r="N93" s="34">
        <v>9645.4</v>
      </c>
      <c r="O93" s="34">
        <v>0</v>
      </c>
    </row>
    <row r="94" spans="1:15" x14ac:dyDescent="0.2">
      <c r="A94" s="35" t="s">
        <v>168</v>
      </c>
      <c r="B94" s="35" t="s">
        <v>226</v>
      </c>
      <c r="C94" s="35">
        <v>1</v>
      </c>
      <c r="D94" s="35" t="s">
        <v>173</v>
      </c>
      <c r="E94" s="35">
        <v>1</v>
      </c>
      <c r="F94" s="35">
        <v>4411</v>
      </c>
      <c r="G94" s="34" t="s">
        <v>219</v>
      </c>
      <c r="H94" s="34">
        <v>2398.88</v>
      </c>
      <c r="I94" s="34">
        <v>-2398.88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</row>
    <row r="95" spans="1:15" x14ac:dyDescent="0.2">
      <c r="A95" s="35" t="s">
        <v>168</v>
      </c>
      <c r="B95" s="35" t="s">
        <v>228</v>
      </c>
      <c r="G95" s="34" t="s">
        <v>229</v>
      </c>
      <c r="H95" s="34">
        <v>252000</v>
      </c>
      <c r="I95" s="34">
        <v>-102600</v>
      </c>
      <c r="J95" s="34">
        <v>149400</v>
      </c>
      <c r="K95" s="34">
        <v>0</v>
      </c>
      <c r="L95" s="34">
        <v>149400</v>
      </c>
      <c r="M95" s="34">
        <v>149400</v>
      </c>
      <c r="N95" s="34">
        <v>149400</v>
      </c>
      <c r="O95" s="34">
        <v>0</v>
      </c>
    </row>
    <row r="96" spans="1:15" x14ac:dyDescent="0.2">
      <c r="A96" s="35" t="s">
        <v>168</v>
      </c>
      <c r="B96" s="35" t="s">
        <v>228</v>
      </c>
      <c r="C96" s="35">
        <v>1</v>
      </c>
      <c r="G96" s="34" t="s">
        <v>172</v>
      </c>
      <c r="H96" s="34">
        <v>252000</v>
      </c>
      <c r="I96" s="34">
        <v>-102600</v>
      </c>
      <c r="J96" s="34">
        <v>149400</v>
      </c>
      <c r="K96" s="34">
        <v>0</v>
      </c>
      <c r="L96" s="34">
        <v>149400</v>
      </c>
      <c r="M96" s="34">
        <v>149400</v>
      </c>
      <c r="N96" s="34">
        <v>149400</v>
      </c>
      <c r="O96" s="34">
        <v>0</v>
      </c>
    </row>
    <row r="97" spans="1:15" x14ac:dyDescent="0.2">
      <c r="A97" s="35" t="s">
        <v>168</v>
      </c>
      <c r="B97" s="35" t="s">
        <v>228</v>
      </c>
      <c r="C97" s="35">
        <v>1</v>
      </c>
      <c r="D97" s="35" t="s">
        <v>173</v>
      </c>
      <c r="G97" s="34" t="s">
        <v>174</v>
      </c>
      <c r="H97" s="34">
        <v>252000</v>
      </c>
      <c r="I97" s="34">
        <v>-102600</v>
      </c>
      <c r="J97" s="34">
        <v>149400</v>
      </c>
      <c r="K97" s="34">
        <v>0</v>
      </c>
      <c r="L97" s="34">
        <v>149400</v>
      </c>
      <c r="M97" s="34">
        <v>149400</v>
      </c>
      <c r="N97" s="34">
        <v>149400</v>
      </c>
      <c r="O97" s="34">
        <v>0</v>
      </c>
    </row>
    <row r="98" spans="1:15" x14ac:dyDescent="0.2">
      <c r="A98" s="35" t="s">
        <v>168</v>
      </c>
      <c r="B98" s="35" t="s">
        <v>228</v>
      </c>
      <c r="C98" s="35">
        <v>1</v>
      </c>
      <c r="D98" s="35" t="s">
        <v>173</v>
      </c>
      <c r="E98" s="35">
        <v>1</v>
      </c>
      <c r="G98" s="34" t="s">
        <v>175</v>
      </c>
      <c r="H98" s="34">
        <v>252000</v>
      </c>
      <c r="I98" s="34">
        <v>-102600</v>
      </c>
      <c r="J98" s="34">
        <v>149400</v>
      </c>
      <c r="K98" s="34">
        <v>0</v>
      </c>
      <c r="L98" s="34">
        <v>149400</v>
      </c>
      <c r="M98" s="34">
        <v>149400</v>
      </c>
      <c r="N98" s="34">
        <v>149400</v>
      </c>
      <c r="O98" s="34">
        <v>0</v>
      </c>
    </row>
    <row r="99" spans="1:15" x14ac:dyDescent="0.2">
      <c r="A99" s="35" t="s">
        <v>168</v>
      </c>
      <c r="B99" s="35" t="s">
        <v>228</v>
      </c>
      <c r="C99" s="35">
        <v>1</v>
      </c>
      <c r="D99" s="35" t="s">
        <v>173</v>
      </c>
      <c r="E99" s="35">
        <v>1</v>
      </c>
      <c r="F99" s="35">
        <v>4421</v>
      </c>
      <c r="G99" s="34" t="s">
        <v>229</v>
      </c>
      <c r="H99" s="34">
        <v>252000</v>
      </c>
      <c r="I99" s="34">
        <v>-102600</v>
      </c>
      <c r="J99" s="34">
        <v>149400</v>
      </c>
      <c r="K99" s="34">
        <v>0</v>
      </c>
      <c r="L99" s="34">
        <v>149400</v>
      </c>
      <c r="M99" s="34">
        <v>149400</v>
      </c>
      <c r="N99" s="34">
        <v>149400</v>
      </c>
      <c r="O99" s="34">
        <v>0</v>
      </c>
    </row>
    <row r="100" spans="1:15" x14ac:dyDescent="0.2">
      <c r="A100" s="35" t="s">
        <v>168</v>
      </c>
      <c r="B100" s="35" t="s">
        <v>230</v>
      </c>
      <c r="G100" s="34" t="s">
        <v>231</v>
      </c>
      <c r="H100" s="34">
        <v>210352.53</v>
      </c>
      <c r="I100" s="34">
        <v>452803.15</v>
      </c>
      <c r="J100" s="34">
        <v>663155.68000000005</v>
      </c>
      <c r="K100" s="34">
        <v>0</v>
      </c>
      <c r="L100" s="34">
        <v>635067.94999999995</v>
      </c>
      <c r="M100" s="34">
        <v>635067.94999999995</v>
      </c>
      <c r="N100" s="34">
        <v>635067.94999999995</v>
      </c>
      <c r="O100" s="34">
        <v>28087.73</v>
      </c>
    </row>
    <row r="101" spans="1:15" x14ac:dyDescent="0.2">
      <c r="A101" s="35" t="s">
        <v>168</v>
      </c>
      <c r="B101" s="35" t="s">
        <v>230</v>
      </c>
      <c r="C101" s="35">
        <v>1</v>
      </c>
      <c r="G101" s="34" t="s">
        <v>172</v>
      </c>
      <c r="H101" s="34">
        <v>210352.53</v>
      </c>
      <c r="I101" s="34">
        <v>452803.15</v>
      </c>
      <c r="J101" s="34">
        <v>663155.68000000005</v>
      </c>
      <c r="K101" s="34">
        <v>0</v>
      </c>
      <c r="L101" s="34">
        <v>635067.94999999995</v>
      </c>
      <c r="M101" s="34">
        <v>635067.94999999995</v>
      </c>
      <c r="N101" s="34">
        <v>635067.94999999995</v>
      </c>
      <c r="O101" s="34">
        <v>28087.73</v>
      </c>
    </row>
    <row r="102" spans="1:15" x14ac:dyDescent="0.2">
      <c r="A102" s="35" t="s">
        <v>168</v>
      </c>
      <c r="B102" s="35" t="s">
        <v>230</v>
      </c>
      <c r="C102" s="35">
        <v>1</v>
      </c>
      <c r="D102" s="35" t="s">
        <v>173</v>
      </c>
      <c r="G102" s="34" t="s">
        <v>174</v>
      </c>
      <c r="H102" s="34">
        <v>210352.53</v>
      </c>
      <c r="I102" s="34">
        <v>452803.15</v>
      </c>
      <c r="J102" s="34">
        <v>663155.68000000005</v>
      </c>
      <c r="K102" s="34">
        <v>0</v>
      </c>
      <c r="L102" s="34">
        <v>635067.94999999995</v>
      </c>
      <c r="M102" s="34">
        <v>635067.94999999995</v>
      </c>
      <c r="N102" s="34">
        <v>635067.94999999995</v>
      </c>
      <c r="O102" s="34">
        <v>28087.73</v>
      </c>
    </row>
    <row r="103" spans="1:15" x14ac:dyDescent="0.2">
      <c r="A103" s="35" t="s">
        <v>168</v>
      </c>
      <c r="B103" s="35" t="s">
        <v>230</v>
      </c>
      <c r="C103" s="35">
        <v>1</v>
      </c>
      <c r="D103" s="35" t="s">
        <v>173</v>
      </c>
      <c r="E103" s="35">
        <v>1</v>
      </c>
      <c r="G103" s="34" t="s">
        <v>175</v>
      </c>
      <c r="H103" s="34">
        <v>210352.53</v>
      </c>
      <c r="I103" s="34">
        <v>432499.65</v>
      </c>
      <c r="J103" s="34">
        <v>642852.18000000005</v>
      </c>
      <c r="K103" s="34">
        <v>0</v>
      </c>
      <c r="L103" s="34">
        <v>616064.44999999995</v>
      </c>
      <c r="M103" s="34">
        <v>616064.44999999995</v>
      </c>
      <c r="N103" s="34">
        <v>616064.44999999995</v>
      </c>
      <c r="O103" s="34">
        <v>26787.73</v>
      </c>
    </row>
    <row r="104" spans="1:15" x14ac:dyDescent="0.2">
      <c r="A104" s="35" t="s">
        <v>168</v>
      </c>
      <c r="B104" s="35" t="s">
        <v>230</v>
      </c>
      <c r="C104" s="35">
        <v>1</v>
      </c>
      <c r="D104" s="35" t="s">
        <v>173</v>
      </c>
      <c r="E104" s="35">
        <v>1</v>
      </c>
      <c r="F104" s="35">
        <v>2911</v>
      </c>
      <c r="G104" s="34" t="s">
        <v>232</v>
      </c>
      <c r="H104" s="34">
        <v>0</v>
      </c>
      <c r="I104" s="34">
        <v>2500</v>
      </c>
      <c r="J104" s="34">
        <v>2500</v>
      </c>
      <c r="K104" s="34">
        <v>0</v>
      </c>
      <c r="L104" s="34">
        <v>2105</v>
      </c>
      <c r="M104" s="34">
        <v>2105</v>
      </c>
      <c r="N104" s="34">
        <v>2105</v>
      </c>
      <c r="O104" s="34">
        <v>395</v>
      </c>
    </row>
    <row r="105" spans="1:15" x14ac:dyDescent="0.2">
      <c r="A105" s="35" t="s">
        <v>168</v>
      </c>
      <c r="B105" s="35" t="s">
        <v>230</v>
      </c>
      <c r="C105" s="35">
        <v>1</v>
      </c>
      <c r="D105" s="35" t="s">
        <v>173</v>
      </c>
      <c r="E105" s="35">
        <v>1</v>
      </c>
      <c r="F105" s="35">
        <v>3511</v>
      </c>
      <c r="G105" s="34" t="s">
        <v>194</v>
      </c>
      <c r="H105" s="34">
        <v>190876.81</v>
      </c>
      <c r="I105" s="34">
        <v>419197.37</v>
      </c>
      <c r="J105" s="34">
        <v>610074.18000000005</v>
      </c>
      <c r="K105" s="34">
        <v>0</v>
      </c>
      <c r="L105" s="34">
        <v>583936.44999999995</v>
      </c>
      <c r="M105" s="34">
        <v>583936.44999999995</v>
      </c>
      <c r="N105" s="34">
        <v>583936.44999999995</v>
      </c>
      <c r="O105" s="34">
        <v>26137.73</v>
      </c>
    </row>
    <row r="106" spans="1:15" x14ac:dyDescent="0.2">
      <c r="A106" s="35" t="s">
        <v>168</v>
      </c>
      <c r="B106" s="35" t="s">
        <v>230</v>
      </c>
      <c r="C106" s="35">
        <v>1</v>
      </c>
      <c r="D106" s="35" t="s">
        <v>173</v>
      </c>
      <c r="E106" s="35">
        <v>1</v>
      </c>
      <c r="F106" s="35">
        <v>3571</v>
      </c>
      <c r="G106" s="34" t="s">
        <v>198</v>
      </c>
      <c r="H106" s="34">
        <v>19475.72</v>
      </c>
      <c r="I106" s="34">
        <v>10802.28</v>
      </c>
      <c r="J106" s="34">
        <v>30278</v>
      </c>
      <c r="K106" s="34">
        <v>0</v>
      </c>
      <c r="L106" s="34">
        <v>30023</v>
      </c>
      <c r="M106" s="34">
        <v>30023</v>
      </c>
      <c r="N106" s="34">
        <v>30023</v>
      </c>
      <c r="O106" s="34">
        <v>255</v>
      </c>
    </row>
    <row r="107" spans="1:15" x14ac:dyDescent="0.2">
      <c r="A107" s="35" t="s">
        <v>168</v>
      </c>
      <c r="B107" s="35" t="s">
        <v>230</v>
      </c>
      <c r="C107" s="35">
        <v>1</v>
      </c>
      <c r="D107" s="35" t="s">
        <v>173</v>
      </c>
      <c r="E107" s="35">
        <v>2</v>
      </c>
      <c r="G107" s="34" t="s">
        <v>205</v>
      </c>
      <c r="H107" s="34">
        <v>0</v>
      </c>
      <c r="I107" s="34">
        <v>20303.5</v>
      </c>
      <c r="J107" s="34">
        <v>20303.5</v>
      </c>
      <c r="K107" s="34">
        <v>0</v>
      </c>
      <c r="L107" s="34">
        <v>19003.5</v>
      </c>
      <c r="M107" s="34">
        <v>19003.5</v>
      </c>
      <c r="N107" s="34">
        <v>19003.5</v>
      </c>
      <c r="O107" s="34">
        <v>1300</v>
      </c>
    </row>
    <row r="108" spans="1:15" x14ac:dyDescent="0.2">
      <c r="A108" s="35" t="s">
        <v>168</v>
      </c>
      <c r="B108" s="35" t="s">
        <v>230</v>
      </c>
      <c r="C108" s="35">
        <v>1</v>
      </c>
      <c r="D108" s="35" t="s">
        <v>173</v>
      </c>
      <c r="E108" s="35">
        <v>2</v>
      </c>
      <c r="F108" s="35">
        <v>5611</v>
      </c>
      <c r="G108" s="34" t="s">
        <v>233</v>
      </c>
      <c r="H108" s="34">
        <v>0</v>
      </c>
      <c r="I108" s="34">
        <v>14229</v>
      </c>
      <c r="J108" s="34">
        <v>14229</v>
      </c>
      <c r="K108" s="34">
        <v>0</v>
      </c>
      <c r="L108" s="34">
        <v>14229</v>
      </c>
      <c r="M108" s="34">
        <v>14229</v>
      </c>
      <c r="N108" s="34">
        <v>14229</v>
      </c>
      <c r="O108" s="34">
        <v>0</v>
      </c>
    </row>
    <row r="109" spans="1:15" x14ac:dyDescent="0.2">
      <c r="A109" s="35" t="s">
        <v>168</v>
      </c>
      <c r="B109" s="35" t="s">
        <v>230</v>
      </c>
      <c r="C109" s="35">
        <v>1</v>
      </c>
      <c r="D109" s="35" t="s">
        <v>173</v>
      </c>
      <c r="E109" s="35">
        <v>2</v>
      </c>
      <c r="F109" s="35">
        <v>5671</v>
      </c>
      <c r="G109" s="34" t="s">
        <v>210</v>
      </c>
      <c r="H109" s="34">
        <v>0</v>
      </c>
      <c r="I109" s="34">
        <v>6074.5</v>
      </c>
      <c r="J109" s="34">
        <v>6074.5</v>
      </c>
      <c r="K109" s="34">
        <v>0</v>
      </c>
      <c r="L109" s="34">
        <v>4774.5</v>
      </c>
      <c r="M109" s="34">
        <v>4774.5</v>
      </c>
      <c r="N109" s="34">
        <v>4774.5</v>
      </c>
      <c r="O109" s="34">
        <v>1300</v>
      </c>
    </row>
    <row r="110" spans="1:15" x14ac:dyDescent="0.2">
      <c r="A110" s="35" t="s">
        <v>168</v>
      </c>
      <c r="B110" s="35" t="s">
        <v>234</v>
      </c>
      <c r="G110" s="34" t="s">
        <v>235</v>
      </c>
      <c r="H110" s="34">
        <v>315000</v>
      </c>
      <c r="I110" s="34">
        <v>64608.89</v>
      </c>
      <c r="J110" s="34">
        <v>379608.89</v>
      </c>
      <c r="K110" s="34">
        <v>0</v>
      </c>
      <c r="L110" s="34">
        <v>355664.81</v>
      </c>
      <c r="M110" s="34">
        <v>355664.81</v>
      </c>
      <c r="N110" s="34">
        <v>355664.81</v>
      </c>
      <c r="O110" s="34">
        <v>23944.080000000002</v>
      </c>
    </row>
    <row r="111" spans="1:15" x14ac:dyDescent="0.2">
      <c r="A111" s="35" t="s">
        <v>168</v>
      </c>
      <c r="B111" s="35" t="s">
        <v>234</v>
      </c>
      <c r="C111" s="35">
        <v>4</v>
      </c>
      <c r="G111" s="34" t="s">
        <v>221</v>
      </c>
      <c r="H111" s="34">
        <v>315000</v>
      </c>
      <c r="I111" s="34">
        <v>64608.89</v>
      </c>
      <c r="J111" s="34">
        <v>379608.89</v>
      </c>
      <c r="K111" s="34">
        <v>0</v>
      </c>
      <c r="L111" s="34">
        <v>355664.81</v>
      </c>
      <c r="M111" s="34">
        <v>355664.81</v>
      </c>
      <c r="N111" s="34">
        <v>355664.81</v>
      </c>
      <c r="O111" s="34">
        <v>23944.080000000002</v>
      </c>
    </row>
    <row r="112" spans="1:15" x14ac:dyDescent="0.2">
      <c r="A112" s="35" t="s">
        <v>168</v>
      </c>
      <c r="B112" s="35" t="s">
        <v>234</v>
      </c>
      <c r="C112" s="35">
        <v>4</v>
      </c>
      <c r="D112" s="35" t="s">
        <v>173</v>
      </c>
      <c r="G112" s="34" t="s">
        <v>174</v>
      </c>
      <c r="H112" s="34">
        <v>315000</v>
      </c>
      <c r="I112" s="34">
        <v>64608.89</v>
      </c>
      <c r="J112" s="34">
        <v>379608.89</v>
      </c>
      <c r="K112" s="34">
        <v>0</v>
      </c>
      <c r="L112" s="34">
        <v>355664.81</v>
      </c>
      <c r="M112" s="34">
        <v>355664.81</v>
      </c>
      <c r="N112" s="34">
        <v>355664.81</v>
      </c>
      <c r="O112" s="34">
        <v>23944.080000000002</v>
      </c>
    </row>
    <row r="113" spans="1:15" x14ac:dyDescent="0.2">
      <c r="A113" s="35" t="s">
        <v>168</v>
      </c>
      <c r="B113" s="35" t="s">
        <v>234</v>
      </c>
      <c r="C113" s="35">
        <v>4</v>
      </c>
      <c r="D113" s="35" t="s">
        <v>173</v>
      </c>
      <c r="E113" s="35">
        <v>1</v>
      </c>
      <c r="G113" s="34" t="s">
        <v>175</v>
      </c>
      <c r="H113" s="34">
        <v>315000</v>
      </c>
      <c r="I113" s="34">
        <v>64608.89</v>
      </c>
      <c r="J113" s="34">
        <v>379608.89</v>
      </c>
      <c r="K113" s="34">
        <v>0</v>
      </c>
      <c r="L113" s="34">
        <v>355664.81</v>
      </c>
      <c r="M113" s="34">
        <v>355664.81</v>
      </c>
      <c r="N113" s="34">
        <v>355664.81</v>
      </c>
      <c r="O113" s="34">
        <v>23944.080000000002</v>
      </c>
    </row>
    <row r="114" spans="1:15" x14ac:dyDescent="0.2">
      <c r="A114" s="35" t="s">
        <v>168</v>
      </c>
      <c r="B114" s="35" t="s">
        <v>234</v>
      </c>
      <c r="C114" s="35">
        <v>4</v>
      </c>
      <c r="D114" s="35" t="s">
        <v>173</v>
      </c>
      <c r="E114" s="35">
        <v>1</v>
      </c>
      <c r="F114" s="35">
        <v>2613</v>
      </c>
      <c r="G114" s="34" t="s">
        <v>187</v>
      </c>
      <c r="H114" s="34">
        <v>6000</v>
      </c>
      <c r="I114" s="34">
        <v>-6000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</row>
    <row r="115" spans="1:15" x14ac:dyDescent="0.2">
      <c r="A115" s="35" t="s">
        <v>168</v>
      </c>
      <c r="B115" s="35" t="s">
        <v>234</v>
      </c>
      <c r="C115" s="35">
        <v>4</v>
      </c>
      <c r="D115" s="35" t="s">
        <v>173</v>
      </c>
      <c r="E115" s="35">
        <v>1</v>
      </c>
      <c r="F115" s="35">
        <v>2731</v>
      </c>
      <c r="G115" s="34" t="s">
        <v>218</v>
      </c>
      <c r="H115" s="34">
        <v>0</v>
      </c>
      <c r="I115" s="34">
        <v>93050</v>
      </c>
      <c r="J115" s="34">
        <v>93050</v>
      </c>
      <c r="K115" s="34">
        <v>0</v>
      </c>
      <c r="L115" s="34">
        <v>93045.92</v>
      </c>
      <c r="M115" s="34">
        <v>93045.92</v>
      </c>
      <c r="N115" s="34">
        <v>93045.92</v>
      </c>
      <c r="O115" s="34">
        <v>4.08</v>
      </c>
    </row>
    <row r="116" spans="1:15" x14ac:dyDescent="0.2">
      <c r="A116" s="35" t="s">
        <v>168</v>
      </c>
      <c r="B116" s="35" t="s">
        <v>234</v>
      </c>
      <c r="C116" s="35">
        <v>4</v>
      </c>
      <c r="D116" s="35" t="s">
        <v>173</v>
      </c>
      <c r="E116" s="35">
        <v>1</v>
      </c>
      <c r="F116" s="35">
        <v>3612</v>
      </c>
      <c r="G116" s="34" t="s">
        <v>236</v>
      </c>
      <c r="H116" s="34">
        <v>9164</v>
      </c>
      <c r="I116" s="34">
        <v>-9164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</row>
    <row r="117" spans="1:15" x14ac:dyDescent="0.2">
      <c r="A117" s="35" t="s">
        <v>168</v>
      </c>
      <c r="B117" s="35" t="s">
        <v>234</v>
      </c>
      <c r="C117" s="35">
        <v>4</v>
      </c>
      <c r="D117" s="35" t="s">
        <v>173</v>
      </c>
      <c r="E117" s="35">
        <v>1</v>
      </c>
      <c r="F117" s="35">
        <v>4411</v>
      </c>
      <c r="G117" s="34" t="s">
        <v>219</v>
      </c>
      <c r="H117" s="34">
        <v>182118.8</v>
      </c>
      <c r="I117" s="34">
        <v>-1454.31</v>
      </c>
      <c r="J117" s="34">
        <v>180664.49</v>
      </c>
      <c r="K117" s="34">
        <v>0</v>
      </c>
      <c r="L117" s="34">
        <v>156824.49</v>
      </c>
      <c r="M117" s="34">
        <v>156824.49</v>
      </c>
      <c r="N117" s="34">
        <v>156824.49</v>
      </c>
      <c r="O117" s="34">
        <v>23840</v>
      </c>
    </row>
    <row r="118" spans="1:15" x14ac:dyDescent="0.2">
      <c r="A118" s="35" t="s">
        <v>168</v>
      </c>
      <c r="B118" s="35" t="s">
        <v>234</v>
      </c>
      <c r="C118" s="35">
        <v>4</v>
      </c>
      <c r="D118" s="35" t="s">
        <v>173</v>
      </c>
      <c r="E118" s="35">
        <v>1</v>
      </c>
      <c r="F118" s="35">
        <v>4414</v>
      </c>
      <c r="G118" s="34" t="s">
        <v>220</v>
      </c>
      <c r="H118" s="34">
        <v>117717.2</v>
      </c>
      <c r="I118" s="34">
        <v>-11822.8</v>
      </c>
      <c r="J118" s="34">
        <v>105894.39999999999</v>
      </c>
      <c r="K118" s="34">
        <v>0</v>
      </c>
      <c r="L118" s="34">
        <v>105794.4</v>
      </c>
      <c r="M118" s="34">
        <v>105794.4</v>
      </c>
      <c r="N118" s="34">
        <v>105794.4</v>
      </c>
      <c r="O118" s="34">
        <v>100</v>
      </c>
    </row>
    <row r="119" spans="1:15" x14ac:dyDescent="0.2">
      <c r="A119" s="35" t="s">
        <v>168</v>
      </c>
      <c r="B119" s="35" t="s">
        <v>237</v>
      </c>
      <c r="G119" s="34" t="s">
        <v>238</v>
      </c>
      <c r="H119" s="34">
        <v>172000</v>
      </c>
      <c r="I119" s="34">
        <v>0</v>
      </c>
      <c r="J119" s="34">
        <v>172000</v>
      </c>
      <c r="K119" s="34">
        <v>0</v>
      </c>
      <c r="L119" s="34">
        <v>0</v>
      </c>
      <c r="M119" s="34">
        <v>0</v>
      </c>
      <c r="N119" s="34">
        <v>0</v>
      </c>
      <c r="O119" s="34">
        <v>172000</v>
      </c>
    </row>
    <row r="120" spans="1:15" x14ac:dyDescent="0.2">
      <c r="A120" s="35" t="s">
        <v>168</v>
      </c>
      <c r="B120" s="35" t="s">
        <v>237</v>
      </c>
      <c r="C120" s="35">
        <v>4</v>
      </c>
      <c r="G120" s="34" t="s">
        <v>221</v>
      </c>
      <c r="H120" s="34">
        <v>172000</v>
      </c>
      <c r="I120" s="34">
        <v>0</v>
      </c>
      <c r="J120" s="34">
        <v>172000</v>
      </c>
      <c r="K120" s="34">
        <v>0</v>
      </c>
      <c r="L120" s="34">
        <v>0</v>
      </c>
      <c r="M120" s="34">
        <v>0</v>
      </c>
      <c r="N120" s="34">
        <v>0</v>
      </c>
      <c r="O120" s="34">
        <v>172000</v>
      </c>
    </row>
    <row r="121" spans="1:15" x14ac:dyDescent="0.2">
      <c r="A121" s="35" t="s">
        <v>168</v>
      </c>
      <c r="B121" s="35" t="s">
        <v>237</v>
      </c>
      <c r="C121" s="35">
        <v>4</v>
      </c>
      <c r="D121" s="35" t="s">
        <v>173</v>
      </c>
      <c r="G121" s="34" t="s">
        <v>174</v>
      </c>
      <c r="H121" s="34">
        <v>172000</v>
      </c>
      <c r="I121" s="34">
        <v>0</v>
      </c>
      <c r="J121" s="34">
        <v>172000</v>
      </c>
      <c r="K121" s="34">
        <v>0</v>
      </c>
      <c r="L121" s="34">
        <v>0</v>
      </c>
      <c r="M121" s="34">
        <v>0</v>
      </c>
      <c r="N121" s="34">
        <v>0</v>
      </c>
      <c r="O121" s="34">
        <v>172000</v>
      </c>
    </row>
    <row r="122" spans="1:15" x14ac:dyDescent="0.2">
      <c r="A122" s="35" t="s">
        <v>168</v>
      </c>
      <c r="B122" s="35" t="s">
        <v>237</v>
      </c>
      <c r="C122" s="35">
        <v>4</v>
      </c>
      <c r="D122" s="35" t="s">
        <v>173</v>
      </c>
      <c r="E122" s="35">
        <v>1</v>
      </c>
      <c r="G122" s="34" t="s">
        <v>175</v>
      </c>
      <c r="H122" s="34">
        <v>172000</v>
      </c>
      <c r="I122" s="34">
        <v>0</v>
      </c>
      <c r="J122" s="34">
        <v>172000</v>
      </c>
      <c r="K122" s="34">
        <v>0</v>
      </c>
      <c r="L122" s="34">
        <v>0</v>
      </c>
      <c r="M122" s="34">
        <v>0</v>
      </c>
      <c r="N122" s="34">
        <v>0</v>
      </c>
      <c r="O122" s="34">
        <v>172000</v>
      </c>
    </row>
    <row r="123" spans="1:15" x14ac:dyDescent="0.2">
      <c r="A123" s="35" t="s">
        <v>168</v>
      </c>
      <c r="B123" s="35" t="s">
        <v>237</v>
      </c>
      <c r="C123" s="35">
        <v>4</v>
      </c>
      <c r="D123" s="35" t="s">
        <v>173</v>
      </c>
      <c r="E123" s="35">
        <v>1</v>
      </c>
      <c r="F123" s="35">
        <v>2613</v>
      </c>
      <c r="G123" s="34" t="s">
        <v>187</v>
      </c>
      <c r="H123" s="34">
        <v>5000</v>
      </c>
      <c r="I123" s="34">
        <v>0</v>
      </c>
      <c r="J123" s="34">
        <v>5000</v>
      </c>
      <c r="K123" s="34">
        <v>0</v>
      </c>
      <c r="L123" s="34">
        <v>0</v>
      </c>
      <c r="M123" s="34">
        <v>0</v>
      </c>
      <c r="N123" s="34">
        <v>0</v>
      </c>
      <c r="O123" s="34">
        <v>5000</v>
      </c>
    </row>
    <row r="124" spans="1:15" x14ac:dyDescent="0.2">
      <c r="A124" s="35" t="s">
        <v>168</v>
      </c>
      <c r="B124" s="35" t="s">
        <v>237</v>
      </c>
      <c r="C124" s="35">
        <v>4</v>
      </c>
      <c r="D124" s="35" t="s">
        <v>173</v>
      </c>
      <c r="E124" s="35">
        <v>1</v>
      </c>
      <c r="F124" s="35">
        <v>4411</v>
      </c>
      <c r="G124" s="34" t="s">
        <v>219</v>
      </c>
      <c r="H124" s="34">
        <v>118000</v>
      </c>
      <c r="I124" s="34">
        <v>0</v>
      </c>
      <c r="J124" s="34">
        <v>118000</v>
      </c>
      <c r="K124" s="34">
        <v>0</v>
      </c>
      <c r="L124" s="34">
        <v>0</v>
      </c>
      <c r="M124" s="34">
        <v>0</v>
      </c>
      <c r="N124" s="34">
        <v>0</v>
      </c>
      <c r="O124" s="34">
        <v>118000</v>
      </c>
    </row>
    <row r="125" spans="1:15" x14ac:dyDescent="0.2">
      <c r="A125" s="35" t="s">
        <v>168</v>
      </c>
      <c r="B125" s="35" t="s">
        <v>237</v>
      </c>
      <c r="C125" s="35">
        <v>4</v>
      </c>
      <c r="D125" s="35" t="s">
        <v>173</v>
      </c>
      <c r="E125" s="35">
        <v>1</v>
      </c>
      <c r="F125" s="35">
        <v>4414</v>
      </c>
      <c r="G125" s="34" t="s">
        <v>220</v>
      </c>
      <c r="H125" s="34">
        <v>49000</v>
      </c>
      <c r="I125" s="34">
        <v>0</v>
      </c>
      <c r="J125" s="34">
        <v>49000</v>
      </c>
      <c r="K125" s="34">
        <v>0</v>
      </c>
      <c r="L125" s="34">
        <v>0</v>
      </c>
      <c r="M125" s="34">
        <v>0</v>
      </c>
      <c r="N125" s="34">
        <v>0</v>
      </c>
      <c r="O125" s="34">
        <v>49000</v>
      </c>
    </row>
    <row r="126" spans="1:15" x14ac:dyDescent="0.2">
      <c r="A126" s="35" t="s">
        <v>168</v>
      </c>
      <c r="B126" s="35" t="s">
        <v>239</v>
      </c>
      <c r="G126" s="34" t="s">
        <v>240</v>
      </c>
      <c r="H126" s="34">
        <v>30000</v>
      </c>
      <c r="I126" s="34">
        <v>0</v>
      </c>
      <c r="J126" s="34">
        <v>30000</v>
      </c>
      <c r="K126" s="34">
        <v>0</v>
      </c>
      <c r="L126" s="34">
        <v>18821</v>
      </c>
      <c r="M126" s="34">
        <v>18821</v>
      </c>
      <c r="N126" s="34">
        <v>18821</v>
      </c>
      <c r="O126" s="34">
        <v>11179</v>
      </c>
    </row>
    <row r="127" spans="1:15" x14ac:dyDescent="0.2">
      <c r="A127" s="35" t="s">
        <v>168</v>
      </c>
      <c r="B127" s="35" t="s">
        <v>239</v>
      </c>
      <c r="C127" s="35">
        <v>4</v>
      </c>
      <c r="G127" s="34" t="s">
        <v>221</v>
      </c>
      <c r="H127" s="34">
        <v>30000</v>
      </c>
      <c r="I127" s="34">
        <v>0</v>
      </c>
      <c r="J127" s="34">
        <v>30000</v>
      </c>
      <c r="K127" s="34">
        <v>0</v>
      </c>
      <c r="L127" s="34">
        <v>18821</v>
      </c>
      <c r="M127" s="34">
        <v>18821</v>
      </c>
      <c r="N127" s="34">
        <v>18821</v>
      </c>
      <c r="O127" s="34">
        <v>11179</v>
      </c>
    </row>
    <row r="128" spans="1:15" x14ac:dyDescent="0.2">
      <c r="A128" s="35" t="s">
        <v>168</v>
      </c>
      <c r="B128" s="35" t="s">
        <v>239</v>
      </c>
      <c r="C128" s="35">
        <v>4</v>
      </c>
      <c r="D128" s="35" t="s">
        <v>173</v>
      </c>
      <c r="G128" s="34" t="s">
        <v>174</v>
      </c>
      <c r="H128" s="34">
        <v>30000</v>
      </c>
      <c r="I128" s="34">
        <v>0</v>
      </c>
      <c r="J128" s="34">
        <v>30000</v>
      </c>
      <c r="K128" s="34">
        <v>0</v>
      </c>
      <c r="L128" s="34">
        <v>18821</v>
      </c>
      <c r="M128" s="34">
        <v>18821</v>
      </c>
      <c r="N128" s="34">
        <v>18821</v>
      </c>
      <c r="O128" s="34">
        <v>11179</v>
      </c>
    </row>
    <row r="129" spans="1:15" x14ac:dyDescent="0.2">
      <c r="A129" s="35" t="s">
        <v>168</v>
      </c>
      <c r="B129" s="35" t="s">
        <v>239</v>
      </c>
      <c r="C129" s="35">
        <v>4</v>
      </c>
      <c r="D129" s="35" t="s">
        <v>173</v>
      </c>
      <c r="E129" s="35">
        <v>1</v>
      </c>
      <c r="G129" s="34" t="s">
        <v>175</v>
      </c>
      <c r="H129" s="34">
        <v>30000</v>
      </c>
      <c r="I129" s="34">
        <v>0</v>
      </c>
      <c r="J129" s="34">
        <v>30000</v>
      </c>
      <c r="K129" s="34">
        <v>0</v>
      </c>
      <c r="L129" s="34">
        <v>18821</v>
      </c>
      <c r="M129" s="34">
        <v>18821</v>
      </c>
      <c r="N129" s="34">
        <v>18821</v>
      </c>
      <c r="O129" s="34">
        <v>11179</v>
      </c>
    </row>
    <row r="130" spans="1:15" x14ac:dyDescent="0.2">
      <c r="A130" s="35" t="s">
        <v>168</v>
      </c>
      <c r="B130" s="35" t="s">
        <v>239</v>
      </c>
      <c r="C130" s="35">
        <v>4</v>
      </c>
      <c r="D130" s="35" t="s">
        <v>173</v>
      </c>
      <c r="E130" s="35">
        <v>1</v>
      </c>
      <c r="F130" s="35">
        <v>4411</v>
      </c>
      <c r="G130" s="34" t="s">
        <v>219</v>
      </c>
      <c r="H130" s="34">
        <v>30000</v>
      </c>
      <c r="I130" s="34">
        <v>0</v>
      </c>
      <c r="J130" s="34">
        <v>30000</v>
      </c>
      <c r="K130" s="34">
        <v>0</v>
      </c>
      <c r="L130" s="34">
        <v>18821</v>
      </c>
      <c r="M130" s="34">
        <v>18821</v>
      </c>
      <c r="N130" s="34">
        <v>18821</v>
      </c>
      <c r="O130" s="34">
        <v>11179</v>
      </c>
    </row>
    <row r="131" spans="1:15" x14ac:dyDescent="0.2">
      <c r="A131" s="35" t="s">
        <v>168</v>
      </c>
      <c r="B131" s="35" t="s">
        <v>241</v>
      </c>
      <c r="G131" s="34" t="s">
        <v>242</v>
      </c>
      <c r="H131" s="34">
        <v>100000</v>
      </c>
      <c r="I131" s="34">
        <v>-28282.799999999999</v>
      </c>
      <c r="J131" s="34">
        <v>71717.2</v>
      </c>
      <c r="K131" s="34">
        <v>0</v>
      </c>
      <c r="L131" s="34">
        <v>58700</v>
      </c>
      <c r="M131" s="34">
        <v>58700</v>
      </c>
      <c r="N131" s="34">
        <v>58700</v>
      </c>
      <c r="O131" s="34">
        <v>13017.2</v>
      </c>
    </row>
    <row r="132" spans="1:15" x14ac:dyDescent="0.2">
      <c r="A132" s="35" t="s">
        <v>168</v>
      </c>
      <c r="B132" s="35" t="s">
        <v>241</v>
      </c>
      <c r="C132" s="35">
        <v>4</v>
      </c>
      <c r="G132" s="34" t="s">
        <v>221</v>
      </c>
      <c r="H132" s="34">
        <v>100000</v>
      </c>
      <c r="I132" s="34">
        <v>-28282.799999999999</v>
      </c>
      <c r="J132" s="34">
        <v>71717.2</v>
      </c>
      <c r="K132" s="34">
        <v>0</v>
      </c>
      <c r="L132" s="34">
        <v>58700</v>
      </c>
      <c r="M132" s="34">
        <v>58700</v>
      </c>
      <c r="N132" s="34">
        <v>58700</v>
      </c>
      <c r="O132" s="34">
        <v>13017.2</v>
      </c>
    </row>
    <row r="133" spans="1:15" x14ac:dyDescent="0.2">
      <c r="A133" s="35" t="s">
        <v>168</v>
      </c>
      <c r="B133" s="35" t="s">
        <v>241</v>
      </c>
      <c r="C133" s="35">
        <v>4</v>
      </c>
      <c r="D133" s="35" t="s">
        <v>173</v>
      </c>
      <c r="G133" s="34" t="s">
        <v>174</v>
      </c>
      <c r="H133" s="34">
        <v>100000</v>
      </c>
      <c r="I133" s="34">
        <v>-28282.799999999999</v>
      </c>
      <c r="J133" s="34">
        <v>71717.2</v>
      </c>
      <c r="K133" s="34">
        <v>0</v>
      </c>
      <c r="L133" s="34">
        <v>58700</v>
      </c>
      <c r="M133" s="34">
        <v>58700</v>
      </c>
      <c r="N133" s="34">
        <v>58700</v>
      </c>
      <c r="O133" s="34">
        <v>13017.2</v>
      </c>
    </row>
    <row r="134" spans="1:15" x14ac:dyDescent="0.2">
      <c r="A134" s="35" t="s">
        <v>168</v>
      </c>
      <c r="B134" s="35" t="s">
        <v>241</v>
      </c>
      <c r="C134" s="35">
        <v>4</v>
      </c>
      <c r="D134" s="35" t="s">
        <v>173</v>
      </c>
      <c r="E134" s="35">
        <v>1</v>
      </c>
      <c r="G134" s="34" t="s">
        <v>175</v>
      </c>
      <c r="H134" s="34">
        <v>100000</v>
      </c>
      <c r="I134" s="34">
        <v>-28282.799999999999</v>
      </c>
      <c r="J134" s="34">
        <v>71717.2</v>
      </c>
      <c r="K134" s="34">
        <v>0</v>
      </c>
      <c r="L134" s="34">
        <v>58700</v>
      </c>
      <c r="M134" s="34">
        <v>58700</v>
      </c>
      <c r="N134" s="34">
        <v>58700</v>
      </c>
      <c r="O134" s="34">
        <v>13017.2</v>
      </c>
    </row>
    <row r="135" spans="1:15" x14ac:dyDescent="0.2">
      <c r="A135" s="35" t="s">
        <v>168</v>
      </c>
      <c r="B135" s="35" t="s">
        <v>241</v>
      </c>
      <c r="C135" s="35">
        <v>4</v>
      </c>
      <c r="D135" s="35" t="s">
        <v>173</v>
      </c>
      <c r="E135" s="35">
        <v>1</v>
      </c>
      <c r="F135" s="35">
        <v>4411</v>
      </c>
      <c r="G135" s="34" t="s">
        <v>219</v>
      </c>
      <c r="H135" s="34">
        <v>100000</v>
      </c>
      <c r="I135" s="34">
        <v>-28282.799999999999</v>
      </c>
      <c r="J135" s="34">
        <v>71717.2</v>
      </c>
      <c r="K135" s="34">
        <v>0</v>
      </c>
      <c r="L135" s="34">
        <v>58700</v>
      </c>
      <c r="M135" s="34">
        <v>58700</v>
      </c>
      <c r="N135" s="34">
        <v>58700</v>
      </c>
      <c r="O135" s="34">
        <v>13017.2</v>
      </c>
    </row>
    <row r="136" spans="1:15" x14ac:dyDescent="0.2">
      <c r="A136" s="35" t="s">
        <v>168</v>
      </c>
      <c r="B136" s="35" t="s">
        <v>243</v>
      </c>
      <c r="G136" s="34" t="s">
        <v>244</v>
      </c>
      <c r="H136" s="34">
        <v>90000</v>
      </c>
      <c r="I136" s="34">
        <v>-31111.200000000001</v>
      </c>
      <c r="J136" s="34">
        <v>58888.800000000003</v>
      </c>
      <c r="K136" s="34">
        <v>0</v>
      </c>
      <c r="L136" s="34">
        <v>54735.8</v>
      </c>
      <c r="M136" s="34">
        <v>54735.8</v>
      </c>
      <c r="N136" s="34">
        <v>54735.8</v>
      </c>
      <c r="O136" s="34">
        <v>4153</v>
      </c>
    </row>
    <row r="137" spans="1:15" x14ac:dyDescent="0.2">
      <c r="A137" s="35" t="s">
        <v>168</v>
      </c>
      <c r="B137" s="35" t="s">
        <v>243</v>
      </c>
      <c r="C137" s="35">
        <v>4</v>
      </c>
      <c r="G137" s="34" t="s">
        <v>221</v>
      </c>
      <c r="H137" s="34">
        <v>90000</v>
      </c>
      <c r="I137" s="34">
        <v>-31111.200000000001</v>
      </c>
      <c r="J137" s="34">
        <v>58888.800000000003</v>
      </c>
      <c r="K137" s="34">
        <v>0</v>
      </c>
      <c r="L137" s="34">
        <v>54735.8</v>
      </c>
      <c r="M137" s="34">
        <v>54735.8</v>
      </c>
      <c r="N137" s="34">
        <v>54735.8</v>
      </c>
      <c r="O137" s="34">
        <v>4153</v>
      </c>
    </row>
    <row r="138" spans="1:15" x14ac:dyDescent="0.2">
      <c r="A138" s="35" t="s">
        <v>168</v>
      </c>
      <c r="B138" s="35" t="s">
        <v>243</v>
      </c>
      <c r="C138" s="35">
        <v>4</v>
      </c>
      <c r="D138" s="35" t="s">
        <v>173</v>
      </c>
      <c r="G138" s="34" t="s">
        <v>174</v>
      </c>
      <c r="H138" s="34">
        <v>90000</v>
      </c>
      <c r="I138" s="34">
        <v>-31111.200000000001</v>
      </c>
      <c r="J138" s="34">
        <v>58888.800000000003</v>
      </c>
      <c r="K138" s="34">
        <v>0</v>
      </c>
      <c r="L138" s="34">
        <v>54735.8</v>
      </c>
      <c r="M138" s="34">
        <v>54735.8</v>
      </c>
      <c r="N138" s="34">
        <v>54735.8</v>
      </c>
      <c r="O138" s="34">
        <v>4153</v>
      </c>
    </row>
    <row r="139" spans="1:15" x14ac:dyDescent="0.2">
      <c r="A139" s="35" t="s">
        <v>168</v>
      </c>
      <c r="B139" s="35" t="s">
        <v>243</v>
      </c>
      <c r="C139" s="35">
        <v>4</v>
      </c>
      <c r="D139" s="35" t="s">
        <v>173</v>
      </c>
      <c r="E139" s="35">
        <v>1</v>
      </c>
      <c r="G139" s="34" t="s">
        <v>175</v>
      </c>
      <c r="H139" s="34">
        <v>90000</v>
      </c>
      <c r="I139" s="34">
        <v>-31111.200000000001</v>
      </c>
      <c r="J139" s="34">
        <v>58888.800000000003</v>
      </c>
      <c r="K139" s="34">
        <v>0</v>
      </c>
      <c r="L139" s="34">
        <v>54735.8</v>
      </c>
      <c r="M139" s="34">
        <v>54735.8</v>
      </c>
      <c r="N139" s="34">
        <v>54735.8</v>
      </c>
      <c r="O139" s="34">
        <v>4153</v>
      </c>
    </row>
    <row r="140" spans="1:15" x14ac:dyDescent="0.2">
      <c r="A140" s="35" t="s">
        <v>168</v>
      </c>
      <c r="B140" s="35" t="s">
        <v>243</v>
      </c>
      <c r="C140" s="35">
        <v>4</v>
      </c>
      <c r="D140" s="35" t="s">
        <v>173</v>
      </c>
      <c r="E140" s="35">
        <v>1</v>
      </c>
      <c r="F140" s="35">
        <v>1212</v>
      </c>
      <c r="G140" s="34" t="s">
        <v>177</v>
      </c>
      <c r="H140" s="34">
        <v>30000</v>
      </c>
      <c r="I140" s="34">
        <v>-10405.200000000001</v>
      </c>
      <c r="J140" s="34">
        <v>19594.8</v>
      </c>
      <c r="K140" s="34">
        <v>0</v>
      </c>
      <c r="L140" s="34">
        <v>19594.8</v>
      </c>
      <c r="M140" s="34">
        <v>19594.8</v>
      </c>
      <c r="N140" s="34">
        <v>19594.8</v>
      </c>
      <c r="O140" s="34">
        <v>0</v>
      </c>
    </row>
    <row r="141" spans="1:15" x14ac:dyDescent="0.2">
      <c r="A141" s="35" t="s">
        <v>168</v>
      </c>
      <c r="B141" s="35" t="s">
        <v>243</v>
      </c>
      <c r="C141" s="35">
        <v>4</v>
      </c>
      <c r="D141" s="35" t="s">
        <v>173</v>
      </c>
      <c r="E141" s="35">
        <v>1</v>
      </c>
      <c r="F141" s="35">
        <v>2731</v>
      </c>
      <c r="G141" s="34" t="s">
        <v>218</v>
      </c>
      <c r="H141" s="34">
        <v>15000</v>
      </c>
      <c r="I141" s="34">
        <v>-7552</v>
      </c>
      <c r="J141" s="34">
        <v>7448</v>
      </c>
      <c r="K141" s="34">
        <v>0</v>
      </c>
      <c r="L141" s="34">
        <v>4698</v>
      </c>
      <c r="M141" s="34">
        <v>4698</v>
      </c>
      <c r="N141" s="34">
        <v>4698</v>
      </c>
      <c r="O141" s="34">
        <v>2750</v>
      </c>
    </row>
    <row r="142" spans="1:15" x14ac:dyDescent="0.2">
      <c r="A142" s="35" t="s">
        <v>168</v>
      </c>
      <c r="B142" s="35" t="s">
        <v>243</v>
      </c>
      <c r="C142" s="35">
        <v>4</v>
      </c>
      <c r="D142" s="35" t="s">
        <v>173</v>
      </c>
      <c r="E142" s="35">
        <v>1</v>
      </c>
      <c r="F142" s="35">
        <v>4411</v>
      </c>
      <c r="G142" s="34" t="s">
        <v>219</v>
      </c>
      <c r="H142" s="34">
        <v>45000</v>
      </c>
      <c r="I142" s="34">
        <v>-13154</v>
      </c>
      <c r="J142" s="34">
        <v>31846</v>
      </c>
      <c r="K142" s="34">
        <v>0</v>
      </c>
      <c r="L142" s="34">
        <v>30443</v>
      </c>
      <c r="M142" s="34">
        <v>30443</v>
      </c>
      <c r="N142" s="34">
        <v>30443</v>
      </c>
      <c r="O142" s="34">
        <v>1403</v>
      </c>
    </row>
    <row r="143" spans="1:15" x14ac:dyDescent="0.2">
      <c r="A143" s="35" t="s">
        <v>168</v>
      </c>
      <c r="B143" s="35" t="s">
        <v>245</v>
      </c>
      <c r="G143" s="34" t="s">
        <v>246</v>
      </c>
      <c r="H143" s="34">
        <v>184881.58</v>
      </c>
      <c r="I143" s="34">
        <v>-176301.58</v>
      </c>
      <c r="J143" s="34">
        <v>8580</v>
      </c>
      <c r="K143" s="34">
        <v>0</v>
      </c>
      <c r="L143" s="34">
        <v>8580</v>
      </c>
      <c r="M143" s="34">
        <v>8580</v>
      </c>
      <c r="N143" s="34">
        <v>8580</v>
      </c>
      <c r="O143" s="34">
        <v>0</v>
      </c>
    </row>
    <row r="144" spans="1:15" x14ac:dyDescent="0.2">
      <c r="A144" s="35" t="s">
        <v>168</v>
      </c>
      <c r="B144" s="35" t="s">
        <v>245</v>
      </c>
      <c r="C144" s="35">
        <v>1</v>
      </c>
      <c r="G144" s="34" t="s">
        <v>172</v>
      </c>
      <c r="H144" s="34">
        <v>184881.58</v>
      </c>
      <c r="I144" s="34">
        <v>-176301.58</v>
      </c>
      <c r="J144" s="34">
        <v>8580</v>
      </c>
      <c r="K144" s="34">
        <v>0</v>
      </c>
      <c r="L144" s="34">
        <v>8580</v>
      </c>
      <c r="M144" s="34">
        <v>8580</v>
      </c>
      <c r="N144" s="34">
        <v>8580</v>
      </c>
      <c r="O144" s="34">
        <v>0</v>
      </c>
    </row>
    <row r="145" spans="1:15" x14ac:dyDescent="0.2">
      <c r="A145" s="35" t="s">
        <v>168</v>
      </c>
      <c r="B145" s="35" t="s">
        <v>245</v>
      </c>
      <c r="C145" s="35">
        <v>1</v>
      </c>
      <c r="D145" s="35" t="s">
        <v>173</v>
      </c>
      <c r="G145" s="34" t="s">
        <v>174</v>
      </c>
      <c r="H145" s="34">
        <v>184881.58</v>
      </c>
      <c r="I145" s="34">
        <v>-176301.58</v>
      </c>
      <c r="J145" s="34">
        <v>8580</v>
      </c>
      <c r="K145" s="34">
        <v>0</v>
      </c>
      <c r="L145" s="34">
        <v>8580</v>
      </c>
      <c r="M145" s="34">
        <v>8580</v>
      </c>
      <c r="N145" s="34">
        <v>8580</v>
      </c>
      <c r="O145" s="34">
        <v>0</v>
      </c>
    </row>
    <row r="146" spans="1:15" x14ac:dyDescent="0.2">
      <c r="A146" s="35" t="s">
        <v>168</v>
      </c>
      <c r="B146" s="35" t="s">
        <v>245</v>
      </c>
      <c r="C146" s="35">
        <v>1</v>
      </c>
      <c r="D146" s="35" t="s">
        <v>173</v>
      </c>
      <c r="E146" s="35">
        <v>1</v>
      </c>
      <c r="G146" s="34" t="s">
        <v>175</v>
      </c>
      <c r="H146" s="34">
        <v>184881.58</v>
      </c>
      <c r="I146" s="34">
        <v>-176301.58</v>
      </c>
      <c r="J146" s="34">
        <v>8580</v>
      </c>
      <c r="K146" s="34">
        <v>0</v>
      </c>
      <c r="L146" s="34">
        <v>8580</v>
      </c>
      <c r="M146" s="34">
        <v>8580</v>
      </c>
      <c r="N146" s="34">
        <v>8580</v>
      </c>
      <c r="O146" s="34">
        <v>0</v>
      </c>
    </row>
    <row r="147" spans="1:15" x14ac:dyDescent="0.2">
      <c r="A147" s="35" t="s">
        <v>168</v>
      </c>
      <c r="B147" s="35" t="s">
        <v>245</v>
      </c>
      <c r="C147" s="35">
        <v>1</v>
      </c>
      <c r="D147" s="35" t="s">
        <v>173</v>
      </c>
      <c r="E147" s="35">
        <v>1</v>
      </c>
      <c r="F147" s="35">
        <v>2731</v>
      </c>
      <c r="G147" s="34" t="s">
        <v>218</v>
      </c>
      <c r="H147" s="34">
        <v>30000</v>
      </c>
      <c r="I147" s="34">
        <v>-30000</v>
      </c>
      <c r="J147" s="34">
        <v>0</v>
      </c>
      <c r="K147" s="34">
        <v>0</v>
      </c>
      <c r="L147" s="34">
        <v>0</v>
      </c>
      <c r="M147" s="34">
        <v>0</v>
      </c>
      <c r="N147" s="34">
        <v>0</v>
      </c>
      <c r="O147" s="34">
        <v>0</v>
      </c>
    </row>
    <row r="148" spans="1:15" x14ac:dyDescent="0.2">
      <c r="A148" s="35" t="s">
        <v>168</v>
      </c>
      <c r="B148" s="35" t="s">
        <v>245</v>
      </c>
      <c r="C148" s="35">
        <v>1</v>
      </c>
      <c r="D148" s="35" t="s">
        <v>173</v>
      </c>
      <c r="E148" s="35">
        <v>1</v>
      </c>
      <c r="F148" s="35">
        <v>4411</v>
      </c>
      <c r="G148" s="34" t="s">
        <v>219</v>
      </c>
      <c r="H148" s="34">
        <v>154881.57999999999</v>
      </c>
      <c r="I148" s="34">
        <v>-146301.57999999999</v>
      </c>
      <c r="J148" s="34">
        <v>8580</v>
      </c>
      <c r="K148" s="34">
        <v>0</v>
      </c>
      <c r="L148" s="34">
        <v>8580</v>
      </c>
      <c r="M148" s="34">
        <v>8580</v>
      </c>
      <c r="N148" s="34">
        <v>8580</v>
      </c>
      <c r="O148" s="34">
        <v>0</v>
      </c>
    </row>
    <row r="149" spans="1:15" x14ac:dyDescent="0.2">
      <c r="A149" s="35" t="s">
        <v>168</v>
      </c>
      <c r="B149" s="35" t="s">
        <v>247</v>
      </c>
      <c r="G149" s="34" t="s">
        <v>248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</row>
    <row r="150" spans="1:15" x14ac:dyDescent="0.2">
      <c r="A150" s="35" t="s">
        <v>168</v>
      </c>
      <c r="B150" s="35" t="s">
        <v>247</v>
      </c>
      <c r="C150" s="35">
        <v>1</v>
      </c>
      <c r="G150" s="34" t="s">
        <v>172</v>
      </c>
      <c r="H150" s="34">
        <v>261100.57</v>
      </c>
      <c r="I150" s="34">
        <v>-27633.66</v>
      </c>
      <c r="J150" s="34">
        <v>233466.91</v>
      </c>
      <c r="K150" s="34">
        <v>0</v>
      </c>
      <c r="L150" s="34">
        <v>233466.91</v>
      </c>
      <c r="M150" s="34">
        <v>233466.91</v>
      </c>
      <c r="N150" s="34">
        <v>233466.91</v>
      </c>
      <c r="O150" s="34">
        <v>0</v>
      </c>
    </row>
    <row r="151" spans="1:15" x14ac:dyDescent="0.2">
      <c r="A151" s="35" t="s">
        <v>168</v>
      </c>
      <c r="B151" s="35" t="s">
        <v>247</v>
      </c>
      <c r="C151" s="35">
        <v>1</v>
      </c>
      <c r="D151" s="35" t="s">
        <v>173</v>
      </c>
      <c r="G151" s="34" t="s">
        <v>174</v>
      </c>
      <c r="H151" s="34">
        <v>261100.57</v>
      </c>
      <c r="I151" s="34">
        <v>-27633.66</v>
      </c>
      <c r="J151" s="34">
        <v>233466.91</v>
      </c>
      <c r="K151" s="34">
        <v>0</v>
      </c>
      <c r="L151" s="34">
        <v>233466.91</v>
      </c>
      <c r="M151" s="34">
        <v>233466.91</v>
      </c>
      <c r="N151" s="34">
        <v>233466.91</v>
      </c>
      <c r="O151" s="34">
        <v>0</v>
      </c>
    </row>
    <row r="152" spans="1:15" x14ac:dyDescent="0.2">
      <c r="A152" s="35" t="s">
        <v>168</v>
      </c>
      <c r="B152" s="35" t="s">
        <v>247</v>
      </c>
      <c r="C152" s="35">
        <v>1</v>
      </c>
      <c r="D152" s="35" t="s">
        <v>173</v>
      </c>
      <c r="E152" s="35">
        <v>1</v>
      </c>
      <c r="G152" s="34" t="s">
        <v>175</v>
      </c>
      <c r="H152" s="34">
        <v>261100.57</v>
      </c>
      <c r="I152" s="34">
        <v>-27633.66</v>
      </c>
      <c r="J152" s="34">
        <v>233466.91</v>
      </c>
      <c r="K152" s="34">
        <v>0</v>
      </c>
      <c r="L152" s="34">
        <v>233466.91</v>
      </c>
      <c r="M152" s="34">
        <v>233466.91</v>
      </c>
      <c r="N152" s="34">
        <v>233466.91</v>
      </c>
      <c r="O152" s="34">
        <v>0</v>
      </c>
    </row>
    <row r="153" spans="1:15" x14ac:dyDescent="0.2">
      <c r="A153" s="35" t="s">
        <v>168</v>
      </c>
      <c r="B153" s="35" t="s">
        <v>247</v>
      </c>
      <c r="C153" s="35">
        <v>1</v>
      </c>
      <c r="D153" s="35" t="s">
        <v>173</v>
      </c>
      <c r="E153" s="35">
        <v>1</v>
      </c>
      <c r="F153" s="35">
        <v>2711</v>
      </c>
      <c r="G153" s="34" t="s">
        <v>188</v>
      </c>
      <c r="H153" s="34">
        <v>37236</v>
      </c>
      <c r="I153" s="34">
        <v>-12504.8</v>
      </c>
      <c r="J153" s="34">
        <v>24731.200000000001</v>
      </c>
      <c r="K153" s="34">
        <v>0</v>
      </c>
      <c r="L153" s="34">
        <v>24731.200000000001</v>
      </c>
      <c r="M153" s="34">
        <v>24731.200000000001</v>
      </c>
      <c r="N153" s="34">
        <v>24731.200000000001</v>
      </c>
      <c r="O153" s="34">
        <v>0</v>
      </c>
    </row>
    <row r="154" spans="1:15" x14ac:dyDescent="0.2">
      <c r="A154" s="35" t="s">
        <v>168</v>
      </c>
      <c r="B154" s="35" t="s">
        <v>247</v>
      </c>
      <c r="C154" s="35">
        <v>1</v>
      </c>
      <c r="D154" s="35" t="s">
        <v>173</v>
      </c>
      <c r="E154" s="35">
        <v>1</v>
      </c>
      <c r="F154" s="35">
        <v>3231</v>
      </c>
      <c r="G154" s="34" t="s">
        <v>249</v>
      </c>
      <c r="H154" s="34">
        <v>42409.599999999999</v>
      </c>
      <c r="I154" s="34">
        <v>-40043.199999999997</v>
      </c>
      <c r="J154" s="34">
        <v>2366.4</v>
      </c>
      <c r="K154" s="34">
        <v>0</v>
      </c>
      <c r="L154" s="34">
        <v>2366.4</v>
      </c>
      <c r="M154" s="34">
        <v>2366.4</v>
      </c>
      <c r="N154" s="34">
        <v>2366.4</v>
      </c>
      <c r="O154" s="34">
        <v>0</v>
      </c>
    </row>
    <row r="155" spans="1:15" x14ac:dyDescent="0.2">
      <c r="A155" s="35" t="s">
        <v>168</v>
      </c>
      <c r="B155" s="35" t="s">
        <v>247</v>
      </c>
      <c r="C155" s="35">
        <v>1</v>
      </c>
      <c r="D155" s="35" t="s">
        <v>173</v>
      </c>
      <c r="E155" s="35">
        <v>1</v>
      </c>
      <c r="F155" s="35">
        <v>3252</v>
      </c>
      <c r="G155" s="34" t="s">
        <v>250</v>
      </c>
      <c r="H155" s="34">
        <v>46799.9</v>
      </c>
      <c r="I155" s="34">
        <v>11200.01</v>
      </c>
      <c r="J155" s="34">
        <v>57999.91</v>
      </c>
      <c r="K155" s="34">
        <v>0</v>
      </c>
      <c r="L155" s="34">
        <v>57999.91</v>
      </c>
      <c r="M155" s="34">
        <v>57999.91</v>
      </c>
      <c r="N155" s="34">
        <v>57999.91</v>
      </c>
      <c r="O155" s="34">
        <v>0</v>
      </c>
    </row>
    <row r="156" spans="1:15" x14ac:dyDescent="0.2">
      <c r="A156" s="35" t="s">
        <v>168</v>
      </c>
      <c r="B156" s="35" t="s">
        <v>247</v>
      </c>
      <c r="C156" s="35">
        <v>1</v>
      </c>
      <c r="D156" s="35" t="s">
        <v>173</v>
      </c>
      <c r="E156" s="35">
        <v>1</v>
      </c>
      <c r="F156" s="35">
        <v>3612</v>
      </c>
      <c r="G156" s="34" t="s">
        <v>236</v>
      </c>
      <c r="H156" s="34">
        <v>20320.8</v>
      </c>
      <c r="I156" s="34">
        <v>-17188.8</v>
      </c>
      <c r="J156" s="34">
        <v>3132</v>
      </c>
      <c r="K156" s="34">
        <v>0</v>
      </c>
      <c r="L156" s="34">
        <v>3132</v>
      </c>
      <c r="M156" s="34">
        <v>3132</v>
      </c>
      <c r="N156" s="34">
        <v>3132</v>
      </c>
      <c r="O156" s="34">
        <v>0</v>
      </c>
    </row>
    <row r="157" spans="1:15" x14ac:dyDescent="0.2">
      <c r="A157" s="35" t="s">
        <v>168</v>
      </c>
      <c r="B157" s="35" t="s">
        <v>247</v>
      </c>
      <c r="C157" s="35">
        <v>1</v>
      </c>
      <c r="D157" s="35" t="s">
        <v>173</v>
      </c>
      <c r="E157" s="35">
        <v>1</v>
      </c>
      <c r="F157" s="35">
        <v>3821</v>
      </c>
      <c r="G157" s="34" t="s">
        <v>201</v>
      </c>
      <c r="H157" s="34">
        <v>46135.66</v>
      </c>
      <c r="I157" s="34">
        <v>-15928.66</v>
      </c>
      <c r="J157" s="34">
        <v>30207</v>
      </c>
      <c r="K157" s="34">
        <v>0</v>
      </c>
      <c r="L157" s="34">
        <v>30207</v>
      </c>
      <c r="M157" s="34">
        <v>30207</v>
      </c>
      <c r="N157" s="34">
        <v>30207</v>
      </c>
      <c r="O157" s="34">
        <v>0</v>
      </c>
    </row>
    <row r="158" spans="1:15" x14ac:dyDescent="0.2">
      <c r="A158" s="35" t="s">
        <v>168</v>
      </c>
      <c r="B158" s="35" t="s">
        <v>247</v>
      </c>
      <c r="C158" s="35">
        <v>1</v>
      </c>
      <c r="D158" s="35" t="s">
        <v>173</v>
      </c>
      <c r="E158" s="35">
        <v>1</v>
      </c>
      <c r="F158" s="35">
        <v>4411</v>
      </c>
      <c r="G158" s="34" t="s">
        <v>219</v>
      </c>
      <c r="H158" s="34">
        <v>68198.61</v>
      </c>
      <c r="I158" s="34">
        <v>31403.79</v>
      </c>
      <c r="J158" s="34">
        <v>99602.4</v>
      </c>
      <c r="K158" s="34">
        <v>0</v>
      </c>
      <c r="L158" s="34">
        <v>99602.4</v>
      </c>
      <c r="M158" s="34">
        <v>99602.4</v>
      </c>
      <c r="N158" s="34">
        <v>99602.4</v>
      </c>
      <c r="O158" s="34">
        <v>0</v>
      </c>
    </row>
    <row r="159" spans="1:15" x14ac:dyDescent="0.2">
      <c r="A159" s="35" t="s">
        <v>168</v>
      </c>
      <c r="B159" s="35" t="s">
        <v>247</v>
      </c>
      <c r="C159" s="35">
        <v>1</v>
      </c>
      <c r="D159" s="35" t="s">
        <v>173</v>
      </c>
      <c r="E159" s="35">
        <v>1</v>
      </c>
      <c r="F159" s="35">
        <v>4414</v>
      </c>
      <c r="G159" s="34" t="s">
        <v>220</v>
      </c>
      <c r="H159" s="34">
        <v>0</v>
      </c>
      <c r="I159" s="34">
        <v>15428</v>
      </c>
      <c r="J159" s="34">
        <v>15428</v>
      </c>
      <c r="K159" s="34">
        <v>0</v>
      </c>
      <c r="L159" s="34">
        <v>15428</v>
      </c>
      <c r="M159" s="34">
        <v>15428</v>
      </c>
      <c r="N159" s="34">
        <v>15428</v>
      </c>
      <c r="O159" s="34">
        <v>0</v>
      </c>
    </row>
    <row r="160" spans="1:15" x14ac:dyDescent="0.2">
      <c r="A160" s="35" t="s">
        <v>168</v>
      </c>
      <c r="B160" s="35" t="s">
        <v>247</v>
      </c>
      <c r="C160" s="35">
        <v>6</v>
      </c>
      <c r="G160" s="34" t="s">
        <v>222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34">
        <v>0</v>
      </c>
      <c r="N160" s="34">
        <v>0</v>
      </c>
      <c r="O160" s="34">
        <v>0</v>
      </c>
    </row>
    <row r="161" spans="1:15" x14ac:dyDescent="0.2">
      <c r="A161" s="35" t="s">
        <v>168</v>
      </c>
      <c r="B161" s="35" t="s">
        <v>247</v>
      </c>
      <c r="C161" s="35">
        <v>6</v>
      </c>
      <c r="D161" s="35" t="s">
        <v>173</v>
      </c>
      <c r="G161" s="34" t="s">
        <v>174</v>
      </c>
      <c r="H161" s="34">
        <v>0</v>
      </c>
      <c r="I161" s="34">
        <v>0</v>
      </c>
      <c r="J161" s="34">
        <v>0</v>
      </c>
      <c r="K161" s="34">
        <v>0</v>
      </c>
      <c r="L161" s="34">
        <v>0</v>
      </c>
      <c r="M161" s="34">
        <v>0</v>
      </c>
      <c r="N161" s="34">
        <v>0</v>
      </c>
      <c r="O161" s="34">
        <v>0</v>
      </c>
    </row>
    <row r="162" spans="1:15" x14ac:dyDescent="0.2">
      <c r="A162" s="35" t="s">
        <v>168</v>
      </c>
      <c r="B162" s="35" t="s">
        <v>247</v>
      </c>
      <c r="C162" s="35">
        <v>6</v>
      </c>
      <c r="D162" s="35" t="s">
        <v>173</v>
      </c>
      <c r="E162" s="35">
        <v>1</v>
      </c>
      <c r="G162" s="34" t="s">
        <v>175</v>
      </c>
      <c r="H162" s="34">
        <v>0</v>
      </c>
      <c r="I162" s="34">
        <v>0</v>
      </c>
      <c r="J162" s="34">
        <v>0</v>
      </c>
      <c r="K162" s="34">
        <v>0</v>
      </c>
      <c r="L162" s="34">
        <v>0</v>
      </c>
      <c r="M162" s="34">
        <v>0</v>
      </c>
      <c r="N162" s="34">
        <v>0</v>
      </c>
      <c r="O162" s="34">
        <v>0</v>
      </c>
    </row>
    <row r="163" spans="1:15" x14ac:dyDescent="0.2">
      <c r="A163" s="35" t="s">
        <v>168</v>
      </c>
      <c r="B163" s="35" t="s">
        <v>247</v>
      </c>
      <c r="C163" s="35">
        <v>6</v>
      </c>
      <c r="D163" s="35" t="s">
        <v>173</v>
      </c>
      <c r="E163" s="35">
        <v>1</v>
      </c>
      <c r="F163" s="35">
        <v>2731</v>
      </c>
      <c r="G163" s="34" t="s">
        <v>218</v>
      </c>
      <c r="H163" s="34">
        <v>0</v>
      </c>
      <c r="I163" s="34">
        <v>17229.5</v>
      </c>
      <c r="J163" s="34">
        <v>17229.5</v>
      </c>
      <c r="K163" s="34">
        <v>0</v>
      </c>
      <c r="L163" s="34">
        <v>17229.48</v>
      </c>
      <c r="M163" s="34">
        <v>17229.48</v>
      </c>
      <c r="N163" s="34">
        <v>17229.48</v>
      </c>
      <c r="O163" s="34">
        <v>0.02</v>
      </c>
    </row>
    <row r="164" spans="1:15" x14ac:dyDescent="0.2">
      <c r="A164" s="35" t="s">
        <v>168</v>
      </c>
      <c r="B164" s="35" t="s">
        <v>247</v>
      </c>
      <c r="C164" s="35">
        <v>6</v>
      </c>
      <c r="D164" s="35" t="s">
        <v>173</v>
      </c>
      <c r="E164" s="35">
        <v>1</v>
      </c>
      <c r="F164" s="35">
        <v>4411</v>
      </c>
      <c r="G164" s="34" t="s">
        <v>219</v>
      </c>
      <c r="H164" s="34">
        <v>0</v>
      </c>
      <c r="I164" s="34">
        <v>35770.5</v>
      </c>
      <c r="J164" s="34">
        <v>35770.5</v>
      </c>
      <c r="K164" s="34">
        <v>0</v>
      </c>
      <c r="L164" s="34">
        <v>18800.13</v>
      </c>
      <c r="M164" s="34">
        <v>18800.13</v>
      </c>
      <c r="N164" s="34">
        <v>18800.13</v>
      </c>
      <c r="O164" s="34">
        <v>16970.37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0866141732283472" right="0.70866141732283472" top="0.74803149606299213" bottom="0.74803149606299213" header="0.31496062992125984" footer="0.31496062992125984"/>
  <pageSetup scale="5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6" sqref="A16"/>
    </sheetView>
  </sheetViews>
  <sheetFormatPr baseColWidth="10" defaultRowHeight="11.25" x14ac:dyDescent="0.2"/>
  <cols>
    <col min="1" max="1" width="135.83203125" style="31" customWidth="1"/>
    <col min="2" max="16384" width="12" style="31"/>
  </cols>
  <sheetData>
    <row r="1" spans="1:1" x14ac:dyDescent="0.2">
      <c r="A1" s="17" t="s">
        <v>121</v>
      </c>
    </row>
    <row r="2" spans="1:1" x14ac:dyDescent="0.2">
      <c r="A2" s="32" t="s">
        <v>150</v>
      </c>
    </row>
    <row r="3" spans="1:1" x14ac:dyDescent="0.2">
      <c r="A3" s="32" t="s">
        <v>140</v>
      </c>
    </row>
    <row r="4" spans="1:1" x14ac:dyDescent="0.2">
      <c r="A4" s="32" t="s">
        <v>141</v>
      </c>
    </row>
    <row r="5" spans="1:1" x14ac:dyDescent="0.2">
      <c r="A5" s="32" t="s">
        <v>142</v>
      </c>
    </row>
    <row r="6" spans="1:1" ht="22.5" x14ac:dyDescent="0.2">
      <c r="A6" s="32" t="s">
        <v>143</v>
      </c>
    </row>
    <row r="7" spans="1:1" ht="33.75" x14ac:dyDescent="0.2">
      <c r="A7" s="32" t="s">
        <v>145</v>
      </c>
    </row>
    <row r="8" spans="1:1" ht="22.5" x14ac:dyDescent="0.2">
      <c r="A8" s="32" t="s">
        <v>147</v>
      </c>
    </row>
    <row r="9" spans="1:1" x14ac:dyDescent="0.2">
      <c r="A9" s="32" t="s">
        <v>148</v>
      </c>
    </row>
    <row r="10" spans="1:1" x14ac:dyDescent="0.2">
      <c r="A10" s="32"/>
    </row>
    <row r="11" spans="1:1" x14ac:dyDescent="0.2">
      <c r="A11" s="18" t="s">
        <v>122</v>
      </c>
    </row>
    <row r="12" spans="1:1" x14ac:dyDescent="0.2">
      <c r="A12" s="32" t="s">
        <v>123</v>
      </c>
    </row>
    <row r="13" spans="1:1" ht="11.25" customHeight="1" x14ac:dyDescent="0.2">
      <c r="A13" s="32"/>
    </row>
    <row r="14" spans="1:1" x14ac:dyDescent="0.2">
      <c r="A14" s="18" t="s">
        <v>125</v>
      </c>
    </row>
    <row r="15" spans="1:1" x14ac:dyDescent="0.2">
      <c r="A15" s="32" t="s">
        <v>126</v>
      </c>
    </row>
    <row r="16" spans="1:1" x14ac:dyDescent="0.2">
      <c r="A16" s="32"/>
    </row>
    <row r="17" spans="1:1" x14ac:dyDescent="0.2">
      <c r="A17" s="18" t="s">
        <v>124</v>
      </c>
    </row>
    <row r="18" spans="1:1" ht="39.950000000000003" customHeight="1" x14ac:dyDescent="0.2">
      <c r="A18" s="33" t="s">
        <v>129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57.33203125" style="31" customWidth="1"/>
    <col min="2" max="16384" width="12" style="31"/>
  </cols>
  <sheetData>
    <row r="1" spans="1:1" x14ac:dyDescent="0.2">
      <c r="A1" s="17" t="s">
        <v>121</v>
      </c>
    </row>
    <row r="2" spans="1:1" x14ac:dyDescent="0.2">
      <c r="A2" s="32" t="s">
        <v>135</v>
      </c>
    </row>
    <row r="3" spans="1:1" x14ac:dyDescent="0.2">
      <c r="A3" s="32" t="s">
        <v>136</v>
      </c>
    </row>
    <row r="4" spans="1:1" x14ac:dyDescent="0.2">
      <c r="A4" s="56" t="s">
        <v>167</v>
      </c>
    </row>
    <row r="5" spans="1:1" x14ac:dyDescent="0.2">
      <c r="A5" s="32" t="s">
        <v>137</v>
      </c>
    </row>
    <row r="6" spans="1:1" ht="22.5" x14ac:dyDescent="0.2">
      <c r="A6" s="36" t="s">
        <v>138</v>
      </c>
    </row>
    <row r="7" spans="1:1" x14ac:dyDescent="0.2">
      <c r="A7" s="36" t="s">
        <v>139</v>
      </c>
    </row>
    <row r="8" spans="1:1" x14ac:dyDescent="0.2">
      <c r="A8" s="32" t="s">
        <v>140</v>
      </c>
    </row>
    <row r="9" spans="1:1" x14ac:dyDescent="0.2">
      <c r="A9" s="32" t="s">
        <v>141</v>
      </c>
    </row>
    <row r="10" spans="1:1" x14ac:dyDescent="0.2">
      <c r="A10" s="32" t="s">
        <v>142</v>
      </c>
    </row>
    <row r="11" spans="1:1" x14ac:dyDescent="0.2">
      <c r="A11" s="32" t="s">
        <v>143</v>
      </c>
    </row>
    <row r="12" spans="1:1" ht="33.75" x14ac:dyDescent="0.2">
      <c r="A12" s="32" t="s">
        <v>144</v>
      </c>
    </row>
    <row r="13" spans="1:1" ht="33.75" x14ac:dyDescent="0.2">
      <c r="A13" s="32" t="s">
        <v>145</v>
      </c>
    </row>
    <row r="14" spans="1:1" ht="22.5" x14ac:dyDescent="0.2">
      <c r="A14" s="32" t="s">
        <v>146</v>
      </c>
    </row>
    <row r="15" spans="1:1" x14ac:dyDescent="0.2">
      <c r="A15" s="32" t="s">
        <v>147</v>
      </c>
    </row>
    <row r="16" spans="1:1" x14ac:dyDescent="0.2">
      <c r="A16" s="32" t="s">
        <v>148</v>
      </c>
    </row>
    <row r="17" spans="1:1" x14ac:dyDescent="0.2">
      <c r="A17" s="32"/>
    </row>
    <row r="18" spans="1:1" x14ac:dyDescent="0.2">
      <c r="A18" s="18" t="s">
        <v>122</v>
      </c>
    </row>
    <row r="19" spans="1:1" x14ac:dyDescent="0.2">
      <c r="A19" s="32" t="s">
        <v>132</v>
      </c>
    </row>
    <row r="20" spans="1:1" x14ac:dyDescent="0.2">
      <c r="A20" s="32"/>
    </row>
    <row r="21" spans="1:1" x14ac:dyDescent="0.2">
      <c r="A21" s="18" t="s">
        <v>125</v>
      </c>
    </row>
    <row r="22" spans="1:1" x14ac:dyDescent="0.2">
      <c r="A22" s="32" t="s">
        <v>131</v>
      </c>
    </row>
    <row r="23" spans="1:1" x14ac:dyDescent="0.2">
      <c r="A23" s="32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workbookViewId="0">
      <pane ySplit="2" topLeftCell="A69" activePane="bottomLeft" state="frozen"/>
      <selection pane="bottomLeft" activeCell="F79" sqref="F79"/>
    </sheetView>
  </sheetViews>
  <sheetFormatPr baseColWidth="10" defaultRowHeight="11.25" x14ac:dyDescent="0.2"/>
  <cols>
    <col min="1" max="1" width="9.1640625" style="15" customWidth="1"/>
    <col min="2" max="2" width="61.1640625" style="15" bestFit="1" customWidth="1"/>
    <col min="3" max="3" width="18.33203125" style="15" customWidth="1"/>
    <col min="4" max="4" width="19.83203125" style="15" customWidth="1"/>
    <col min="5" max="8" width="18.33203125" style="15" customWidth="1"/>
    <col min="9" max="16384" width="12" style="15"/>
  </cols>
  <sheetData>
    <row r="1" spans="1:8" ht="60" customHeight="1" x14ac:dyDescent="0.2">
      <c r="A1" s="71" t="s">
        <v>251</v>
      </c>
      <c r="B1" s="72"/>
      <c r="C1" s="72"/>
      <c r="D1" s="72"/>
      <c r="E1" s="72"/>
      <c r="F1" s="72"/>
      <c r="G1" s="72"/>
      <c r="H1" s="73"/>
    </row>
    <row r="2" spans="1:8" ht="24.95" customHeight="1" x14ac:dyDescent="0.2">
      <c r="A2" s="24" t="s">
        <v>3</v>
      </c>
      <c r="B2" s="24" t="s">
        <v>4</v>
      </c>
      <c r="C2" s="25" t="s">
        <v>5</v>
      </c>
      <c r="D2" s="25" t="s">
        <v>133</v>
      </c>
      <c r="E2" s="25" t="s">
        <v>6</v>
      </c>
      <c r="F2" s="25" t="s">
        <v>8</v>
      </c>
      <c r="G2" s="25" t="s">
        <v>10</v>
      </c>
      <c r="H2" s="25" t="s">
        <v>11</v>
      </c>
    </row>
    <row r="3" spans="1:8" x14ac:dyDescent="0.2">
      <c r="A3" s="16">
        <v>900001</v>
      </c>
      <c r="B3" s="8" t="s">
        <v>12</v>
      </c>
      <c r="C3" s="57">
        <f t="shared" ref="C3:H3" si="0">SUM(C4+C12+C22+C32+C42+C52+C56+C64+C68)</f>
        <v>10577439.49</v>
      </c>
      <c r="D3" s="57">
        <f t="shared" si="0"/>
        <v>159902.99999999991</v>
      </c>
      <c r="E3" s="57">
        <f t="shared" si="0"/>
        <v>10737342.49</v>
      </c>
      <c r="F3" s="57">
        <f t="shared" si="0"/>
        <v>8056688.6300000008</v>
      </c>
      <c r="G3" s="57">
        <f t="shared" si="0"/>
        <v>8029325.6300000008</v>
      </c>
      <c r="H3" s="58">
        <f t="shared" si="0"/>
        <v>2680653.8600000003</v>
      </c>
    </row>
    <row r="4" spans="1:8" x14ac:dyDescent="0.2">
      <c r="A4" s="37">
        <v>1000</v>
      </c>
      <c r="B4" s="14" t="s">
        <v>49</v>
      </c>
      <c r="C4" s="66">
        <f t="shared" ref="C4:H4" si="1">SUM(C5:C11)</f>
        <v>6244033.5</v>
      </c>
      <c r="D4" s="66">
        <f t="shared" si="1"/>
        <v>45794.930000000022</v>
      </c>
      <c r="E4" s="66">
        <f t="shared" si="1"/>
        <v>6289828.4299999997</v>
      </c>
      <c r="F4" s="66">
        <f t="shared" si="1"/>
        <v>4219130.59</v>
      </c>
      <c r="G4" s="66">
        <f t="shared" si="1"/>
        <v>4219130.59</v>
      </c>
      <c r="H4" s="67">
        <f t="shared" si="1"/>
        <v>2070697.8400000003</v>
      </c>
    </row>
    <row r="5" spans="1:8" x14ac:dyDescent="0.2">
      <c r="A5" s="37">
        <v>1100</v>
      </c>
      <c r="B5" s="39" t="s">
        <v>50</v>
      </c>
      <c r="C5" s="66">
        <v>4435671.05</v>
      </c>
      <c r="D5" s="66">
        <v>-187729.22</v>
      </c>
      <c r="E5" s="66">
        <f>C5+D5</f>
        <v>4247941.83</v>
      </c>
      <c r="F5" s="66">
        <v>3090717.51</v>
      </c>
      <c r="G5" s="66">
        <v>3090717.51</v>
      </c>
      <c r="H5" s="67">
        <f>E5-F5</f>
        <v>1157224.3200000003</v>
      </c>
    </row>
    <row r="6" spans="1:8" x14ac:dyDescent="0.2">
      <c r="A6" s="37">
        <v>1200</v>
      </c>
      <c r="B6" s="39" t="s">
        <v>51</v>
      </c>
      <c r="C6" s="66">
        <v>1159538.44</v>
      </c>
      <c r="D6" s="66">
        <v>45714.73</v>
      </c>
      <c r="E6" s="66">
        <f t="shared" ref="E6:E69" si="2">C6+D6</f>
        <v>1205253.17</v>
      </c>
      <c r="F6" s="66">
        <v>938074.32</v>
      </c>
      <c r="G6" s="66">
        <v>938074.32</v>
      </c>
      <c r="H6" s="67">
        <f t="shared" ref="H6:H69" si="3">E6-F6</f>
        <v>267178.84999999998</v>
      </c>
    </row>
    <row r="7" spans="1:8" x14ac:dyDescent="0.2">
      <c r="A7" s="37">
        <v>1300</v>
      </c>
      <c r="B7" s="39" t="s">
        <v>52</v>
      </c>
      <c r="C7" s="66">
        <v>545355.62</v>
      </c>
      <c r="D7" s="66">
        <v>26407.72</v>
      </c>
      <c r="E7" s="66">
        <f t="shared" si="2"/>
        <v>571763.34</v>
      </c>
      <c r="F7" s="66">
        <v>32881.67</v>
      </c>
      <c r="G7" s="66">
        <v>32881.67</v>
      </c>
      <c r="H7" s="67">
        <f t="shared" si="3"/>
        <v>538881.66999999993</v>
      </c>
    </row>
    <row r="8" spans="1:8" x14ac:dyDescent="0.2">
      <c r="A8" s="37">
        <v>1400</v>
      </c>
      <c r="B8" s="39" t="s">
        <v>53</v>
      </c>
      <c r="C8" s="66">
        <v>0</v>
      </c>
      <c r="D8" s="66">
        <v>0</v>
      </c>
      <c r="E8" s="66">
        <f t="shared" si="2"/>
        <v>0</v>
      </c>
      <c r="F8" s="66">
        <v>0</v>
      </c>
      <c r="G8" s="66">
        <v>0</v>
      </c>
      <c r="H8" s="67">
        <f t="shared" si="3"/>
        <v>0</v>
      </c>
    </row>
    <row r="9" spans="1:8" x14ac:dyDescent="0.2">
      <c r="A9" s="37">
        <v>1500</v>
      </c>
      <c r="B9" s="39" t="s">
        <v>54</v>
      </c>
      <c r="C9" s="66">
        <v>103468.39</v>
      </c>
      <c r="D9" s="66">
        <v>161401.70000000001</v>
      </c>
      <c r="E9" s="66">
        <f t="shared" si="2"/>
        <v>264870.09000000003</v>
      </c>
      <c r="F9" s="66">
        <v>157457.09</v>
      </c>
      <c r="G9" s="66">
        <v>157457.09</v>
      </c>
      <c r="H9" s="67">
        <f t="shared" si="3"/>
        <v>107413.00000000003</v>
      </c>
    </row>
    <row r="10" spans="1:8" x14ac:dyDescent="0.2">
      <c r="A10" s="37">
        <v>1600</v>
      </c>
      <c r="B10" s="39" t="s">
        <v>55</v>
      </c>
      <c r="C10" s="66">
        <v>0</v>
      </c>
      <c r="D10" s="66">
        <v>0</v>
      </c>
      <c r="E10" s="66">
        <f t="shared" si="2"/>
        <v>0</v>
      </c>
      <c r="F10" s="66">
        <v>0</v>
      </c>
      <c r="G10" s="66">
        <v>0</v>
      </c>
      <c r="H10" s="67">
        <f t="shared" si="3"/>
        <v>0</v>
      </c>
    </row>
    <row r="11" spans="1:8" x14ac:dyDescent="0.2">
      <c r="A11" s="37">
        <v>1700</v>
      </c>
      <c r="B11" s="39" t="s">
        <v>56</v>
      </c>
      <c r="C11" s="66">
        <v>0</v>
      </c>
      <c r="D11" s="66">
        <v>0</v>
      </c>
      <c r="E11" s="66">
        <f t="shared" si="2"/>
        <v>0</v>
      </c>
      <c r="F11" s="66">
        <v>0</v>
      </c>
      <c r="G11" s="66">
        <v>0</v>
      </c>
      <c r="H11" s="67">
        <f t="shared" si="3"/>
        <v>0</v>
      </c>
    </row>
    <row r="12" spans="1:8" x14ac:dyDescent="0.2">
      <c r="A12" s="37">
        <v>2000</v>
      </c>
      <c r="B12" s="14" t="s">
        <v>57</v>
      </c>
      <c r="C12" s="66">
        <f t="shared" ref="C12:H12" si="4">SUM(C13:C21)</f>
        <v>858647.57000000007</v>
      </c>
      <c r="D12" s="66">
        <f t="shared" si="4"/>
        <v>36784.07</v>
      </c>
      <c r="E12" s="66">
        <f t="shared" si="4"/>
        <v>895431.64</v>
      </c>
      <c r="F12" s="66">
        <f t="shared" si="4"/>
        <v>734898.48</v>
      </c>
      <c r="G12" s="66">
        <f t="shared" si="4"/>
        <v>734898.48</v>
      </c>
      <c r="H12" s="67">
        <f t="shared" si="4"/>
        <v>160533.15999999997</v>
      </c>
    </row>
    <row r="13" spans="1:8" x14ac:dyDescent="0.2">
      <c r="A13" s="37">
        <v>2100</v>
      </c>
      <c r="B13" s="39" t="s">
        <v>58</v>
      </c>
      <c r="C13" s="66">
        <v>215787.69</v>
      </c>
      <c r="D13" s="66">
        <v>-3618.69</v>
      </c>
      <c r="E13" s="66">
        <f t="shared" si="2"/>
        <v>212169</v>
      </c>
      <c r="F13" s="66">
        <v>161789.89000000001</v>
      </c>
      <c r="G13" s="66">
        <v>161789.89000000001</v>
      </c>
      <c r="H13" s="67">
        <f t="shared" si="3"/>
        <v>50379.109999999986</v>
      </c>
    </row>
    <row r="14" spans="1:8" x14ac:dyDescent="0.2">
      <c r="A14" s="37">
        <v>2200</v>
      </c>
      <c r="B14" s="39" t="s">
        <v>59</v>
      </c>
      <c r="C14" s="66">
        <v>0</v>
      </c>
      <c r="D14" s="66">
        <v>0</v>
      </c>
      <c r="E14" s="66">
        <f t="shared" si="2"/>
        <v>0</v>
      </c>
      <c r="F14" s="66">
        <v>0</v>
      </c>
      <c r="G14" s="66">
        <v>0</v>
      </c>
      <c r="H14" s="67">
        <f t="shared" si="3"/>
        <v>0</v>
      </c>
    </row>
    <row r="15" spans="1:8" x14ac:dyDescent="0.2">
      <c r="A15" s="37">
        <v>2300</v>
      </c>
      <c r="B15" s="39" t="s">
        <v>60</v>
      </c>
      <c r="C15" s="66">
        <v>0</v>
      </c>
      <c r="D15" s="66">
        <v>0</v>
      </c>
      <c r="E15" s="66">
        <f t="shared" si="2"/>
        <v>0</v>
      </c>
      <c r="F15" s="66">
        <v>0</v>
      </c>
      <c r="G15" s="66">
        <v>0</v>
      </c>
      <c r="H15" s="67">
        <f t="shared" si="3"/>
        <v>0</v>
      </c>
    </row>
    <row r="16" spans="1:8" x14ac:dyDescent="0.2">
      <c r="A16" s="37">
        <v>2400</v>
      </c>
      <c r="B16" s="39" t="s">
        <v>61</v>
      </c>
      <c r="C16" s="66">
        <v>0</v>
      </c>
      <c r="D16" s="66">
        <v>0</v>
      </c>
      <c r="E16" s="66">
        <f t="shared" si="2"/>
        <v>0</v>
      </c>
      <c r="F16" s="66">
        <v>0</v>
      </c>
      <c r="G16" s="66">
        <v>0</v>
      </c>
      <c r="H16" s="67">
        <f t="shared" si="3"/>
        <v>0</v>
      </c>
    </row>
    <row r="17" spans="1:8" x14ac:dyDescent="0.2">
      <c r="A17" s="37">
        <v>2500</v>
      </c>
      <c r="B17" s="39" t="s">
        <v>62</v>
      </c>
      <c r="C17" s="66">
        <v>9641.9</v>
      </c>
      <c r="D17" s="66">
        <v>-9641.9</v>
      </c>
      <c r="E17" s="66">
        <f t="shared" si="2"/>
        <v>0</v>
      </c>
      <c r="F17" s="66">
        <v>0</v>
      </c>
      <c r="G17" s="66">
        <v>0</v>
      </c>
      <c r="H17" s="67">
        <f t="shared" si="3"/>
        <v>0</v>
      </c>
    </row>
    <row r="18" spans="1:8" x14ac:dyDescent="0.2">
      <c r="A18" s="37">
        <v>2600</v>
      </c>
      <c r="B18" s="39" t="s">
        <v>63</v>
      </c>
      <c r="C18" s="66">
        <v>472466.58</v>
      </c>
      <c r="D18" s="66">
        <v>10183.969999999999</v>
      </c>
      <c r="E18" s="66">
        <f t="shared" si="2"/>
        <v>482650.55</v>
      </c>
      <c r="F18" s="66">
        <v>375880</v>
      </c>
      <c r="G18" s="66">
        <v>375880</v>
      </c>
      <c r="H18" s="67">
        <f t="shared" si="3"/>
        <v>106770.54999999999</v>
      </c>
    </row>
    <row r="19" spans="1:8" x14ac:dyDescent="0.2">
      <c r="A19" s="37">
        <v>2700</v>
      </c>
      <c r="B19" s="39" t="s">
        <v>64</v>
      </c>
      <c r="C19" s="66">
        <v>160751.4</v>
      </c>
      <c r="D19" s="66">
        <v>37360.69</v>
      </c>
      <c r="E19" s="66">
        <f t="shared" si="2"/>
        <v>198112.09</v>
      </c>
      <c r="F19" s="66">
        <v>195123.59</v>
      </c>
      <c r="G19" s="66">
        <v>195123.59</v>
      </c>
      <c r="H19" s="67">
        <f t="shared" si="3"/>
        <v>2988.5</v>
      </c>
    </row>
    <row r="20" spans="1:8" x14ac:dyDescent="0.2">
      <c r="A20" s="37">
        <v>2800</v>
      </c>
      <c r="B20" s="39" t="s">
        <v>65</v>
      </c>
      <c r="C20" s="66">
        <v>0</v>
      </c>
      <c r="D20" s="66">
        <v>0</v>
      </c>
      <c r="E20" s="66">
        <f t="shared" si="2"/>
        <v>0</v>
      </c>
      <c r="F20" s="66">
        <v>0</v>
      </c>
      <c r="G20" s="66">
        <v>0</v>
      </c>
      <c r="H20" s="67">
        <f t="shared" si="3"/>
        <v>0</v>
      </c>
    </row>
    <row r="21" spans="1:8" x14ac:dyDescent="0.2">
      <c r="A21" s="37">
        <v>2900</v>
      </c>
      <c r="B21" s="39" t="s">
        <v>66</v>
      </c>
      <c r="C21" s="66">
        <v>0</v>
      </c>
      <c r="D21" s="66">
        <v>2500</v>
      </c>
      <c r="E21" s="66">
        <f t="shared" si="2"/>
        <v>2500</v>
      </c>
      <c r="F21" s="66">
        <v>2105</v>
      </c>
      <c r="G21" s="66">
        <v>2105</v>
      </c>
      <c r="H21" s="67">
        <f t="shared" si="3"/>
        <v>395</v>
      </c>
    </row>
    <row r="22" spans="1:8" x14ac:dyDescent="0.2">
      <c r="A22" s="37">
        <v>3000</v>
      </c>
      <c r="B22" s="14" t="s">
        <v>67</v>
      </c>
      <c r="C22" s="66">
        <f t="shared" ref="C22:H22" si="5">SUM(C23:C31)</f>
        <v>1313058.48</v>
      </c>
      <c r="D22" s="66">
        <f t="shared" si="5"/>
        <v>281891.67999999993</v>
      </c>
      <c r="E22" s="66">
        <f t="shared" si="5"/>
        <v>1594950.1600000001</v>
      </c>
      <c r="F22" s="66">
        <f t="shared" si="5"/>
        <v>1433243.95</v>
      </c>
      <c r="G22" s="66">
        <f t="shared" si="5"/>
        <v>1405880.95</v>
      </c>
      <c r="H22" s="67">
        <f t="shared" si="5"/>
        <v>161706.20999999996</v>
      </c>
    </row>
    <row r="23" spans="1:8" x14ac:dyDescent="0.2">
      <c r="A23" s="37">
        <v>3100</v>
      </c>
      <c r="B23" s="39" t="s">
        <v>68</v>
      </c>
      <c r="C23" s="66">
        <v>439561</v>
      </c>
      <c r="D23" s="66">
        <v>-177205</v>
      </c>
      <c r="E23" s="66">
        <f t="shared" si="2"/>
        <v>262356</v>
      </c>
      <c r="F23" s="66">
        <v>196350</v>
      </c>
      <c r="G23" s="66">
        <v>196350</v>
      </c>
      <c r="H23" s="67">
        <f t="shared" si="3"/>
        <v>66006</v>
      </c>
    </row>
    <row r="24" spans="1:8" x14ac:dyDescent="0.2">
      <c r="A24" s="37">
        <v>3200</v>
      </c>
      <c r="B24" s="39" t="s">
        <v>69</v>
      </c>
      <c r="C24" s="66">
        <v>89209.5</v>
      </c>
      <c r="D24" s="66">
        <v>-28843.19</v>
      </c>
      <c r="E24" s="66">
        <f t="shared" si="2"/>
        <v>60366.31</v>
      </c>
      <c r="F24" s="66">
        <v>60366.31</v>
      </c>
      <c r="G24" s="66">
        <v>60366.31</v>
      </c>
      <c r="H24" s="67">
        <f t="shared" si="3"/>
        <v>0</v>
      </c>
    </row>
    <row r="25" spans="1:8" x14ac:dyDescent="0.2">
      <c r="A25" s="37">
        <v>3300</v>
      </c>
      <c r="B25" s="39" t="s">
        <v>70</v>
      </c>
      <c r="C25" s="66">
        <v>31250.400000000001</v>
      </c>
      <c r="D25" s="66">
        <v>17297.2</v>
      </c>
      <c r="E25" s="66">
        <f t="shared" si="2"/>
        <v>48547.600000000006</v>
      </c>
      <c r="F25" s="66">
        <v>36959.599999999999</v>
      </c>
      <c r="G25" s="66">
        <v>36959.599999999999</v>
      </c>
      <c r="H25" s="67">
        <f t="shared" si="3"/>
        <v>11588.000000000007</v>
      </c>
    </row>
    <row r="26" spans="1:8" x14ac:dyDescent="0.2">
      <c r="A26" s="37">
        <v>3400</v>
      </c>
      <c r="B26" s="39" t="s">
        <v>71</v>
      </c>
      <c r="C26" s="66">
        <v>19120.32</v>
      </c>
      <c r="D26" s="66">
        <v>-2062.42</v>
      </c>
      <c r="E26" s="66">
        <f t="shared" si="2"/>
        <v>17057.900000000001</v>
      </c>
      <c r="F26" s="66">
        <v>14900.22</v>
      </c>
      <c r="G26" s="66">
        <v>14900.22</v>
      </c>
      <c r="H26" s="67">
        <f t="shared" si="3"/>
        <v>2157.6800000000021</v>
      </c>
    </row>
    <row r="27" spans="1:8" x14ac:dyDescent="0.2">
      <c r="A27" s="37">
        <v>3500</v>
      </c>
      <c r="B27" s="39" t="s">
        <v>72</v>
      </c>
      <c r="C27" s="66">
        <v>455146.28</v>
      </c>
      <c r="D27" s="66">
        <v>518400.98</v>
      </c>
      <c r="E27" s="66">
        <f t="shared" si="2"/>
        <v>973547.26</v>
      </c>
      <c r="F27" s="66">
        <v>943756.53</v>
      </c>
      <c r="G27" s="66">
        <v>943756.53</v>
      </c>
      <c r="H27" s="67">
        <f t="shared" si="3"/>
        <v>29790.729999999981</v>
      </c>
    </row>
    <row r="28" spans="1:8" x14ac:dyDescent="0.2">
      <c r="A28" s="37">
        <v>3600</v>
      </c>
      <c r="B28" s="39" t="s">
        <v>73</v>
      </c>
      <c r="C28" s="66">
        <v>29484.799999999999</v>
      </c>
      <c r="D28" s="66">
        <v>-26352.799999999999</v>
      </c>
      <c r="E28" s="66">
        <f t="shared" si="2"/>
        <v>3132</v>
      </c>
      <c r="F28" s="66">
        <v>3132</v>
      </c>
      <c r="G28" s="66">
        <v>3132</v>
      </c>
      <c r="H28" s="67">
        <f t="shared" si="3"/>
        <v>0</v>
      </c>
    </row>
    <row r="29" spans="1:8" x14ac:dyDescent="0.2">
      <c r="A29" s="37">
        <v>3700</v>
      </c>
      <c r="B29" s="39" t="s">
        <v>74</v>
      </c>
      <c r="C29" s="66">
        <v>21318.959999999999</v>
      </c>
      <c r="D29" s="66">
        <v>-129.96</v>
      </c>
      <c r="E29" s="66">
        <f t="shared" si="2"/>
        <v>21189</v>
      </c>
      <c r="F29" s="66">
        <v>18829</v>
      </c>
      <c r="G29" s="66">
        <v>18829</v>
      </c>
      <c r="H29" s="67">
        <f t="shared" si="3"/>
        <v>2360</v>
      </c>
    </row>
    <row r="30" spans="1:8" x14ac:dyDescent="0.2">
      <c r="A30" s="37">
        <v>3800</v>
      </c>
      <c r="B30" s="39" t="s">
        <v>75</v>
      </c>
      <c r="C30" s="66">
        <v>103931.24</v>
      </c>
      <c r="D30" s="66">
        <v>-14036.39</v>
      </c>
      <c r="E30" s="66">
        <f t="shared" si="2"/>
        <v>89894.85</v>
      </c>
      <c r="F30" s="66">
        <v>75541.350000000006</v>
      </c>
      <c r="G30" s="66">
        <v>75541.350000000006</v>
      </c>
      <c r="H30" s="67">
        <f t="shared" si="3"/>
        <v>14353.5</v>
      </c>
    </row>
    <row r="31" spans="1:8" x14ac:dyDescent="0.2">
      <c r="A31" s="37">
        <v>3900</v>
      </c>
      <c r="B31" s="39" t="s">
        <v>76</v>
      </c>
      <c r="C31" s="66">
        <v>124035.98</v>
      </c>
      <c r="D31" s="66">
        <v>-5176.74</v>
      </c>
      <c r="E31" s="66">
        <f t="shared" si="2"/>
        <v>118859.23999999999</v>
      </c>
      <c r="F31" s="66">
        <v>83408.94</v>
      </c>
      <c r="G31" s="66">
        <v>56045.94</v>
      </c>
      <c r="H31" s="67">
        <f t="shared" si="3"/>
        <v>35450.299999999988</v>
      </c>
    </row>
    <row r="32" spans="1:8" x14ac:dyDescent="0.2">
      <c r="A32" s="37">
        <v>4000</v>
      </c>
      <c r="B32" s="14" t="s">
        <v>77</v>
      </c>
      <c r="C32" s="66">
        <f t="shared" ref="C32:H32" si="6">SUM(C33:C41)</f>
        <v>1816092.78</v>
      </c>
      <c r="D32" s="66">
        <f t="shared" si="6"/>
        <v>-89223.02</v>
      </c>
      <c r="E32" s="66">
        <f t="shared" si="6"/>
        <v>1726869.76</v>
      </c>
      <c r="F32" s="66">
        <f t="shared" si="6"/>
        <v>1440454.11</v>
      </c>
      <c r="G32" s="66">
        <f t="shared" si="6"/>
        <v>1440454.11</v>
      </c>
      <c r="H32" s="67">
        <f t="shared" si="6"/>
        <v>286415.64999999991</v>
      </c>
    </row>
    <row r="33" spans="1:8" x14ac:dyDescent="0.2">
      <c r="A33" s="37">
        <v>4100</v>
      </c>
      <c r="B33" s="39" t="s">
        <v>78</v>
      </c>
      <c r="C33" s="66">
        <v>0</v>
      </c>
      <c r="D33" s="66">
        <v>0</v>
      </c>
      <c r="E33" s="66">
        <f t="shared" si="2"/>
        <v>0</v>
      </c>
      <c r="F33" s="66">
        <v>0</v>
      </c>
      <c r="G33" s="66">
        <v>0</v>
      </c>
      <c r="H33" s="67">
        <f t="shared" si="3"/>
        <v>0</v>
      </c>
    </row>
    <row r="34" spans="1:8" x14ac:dyDescent="0.2">
      <c r="A34" s="37">
        <v>4200</v>
      </c>
      <c r="B34" s="39" t="s">
        <v>79</v>
      </c>
      <c r="C34" s="66">
        <v>0</v>
      </c>
      <c r="D34" s="66">
        <v>0</v>
      </c>
      <c r="E34" s="66">
        <f t="shared" si="2"/>
        <v>0</v>
      </c>
      <c r="F34" s="66">
        <v>0</v>
      </c>
      <c r="G34" s="66">
        <v>0</v>
      </c>
      <c r="H34" s="67">
        <f t="shared" si="3"/>
        <v>0</v>
      </c>
    </row>
    <row r="35" spans="1:8" x14ac:dyDescent="0.2">
      <c r="A35" s="37">
        <v>4300</v>
      </c>
      <c r="B35" s="39" t="s">
        <v>80</v>
      </c>
      <c r="C35" s="66">
        <v>0</v>
      </c>
      <c r="D35" s="66">
        <v>0</v>
      </c>
      <c r="E35" s="66">
        <f t="shared" si="2"/>
        <v>0</v>
      </c>
      <c r="F35" s="66">
        <v>0</v>
      </c>
      <c r="G35" s="66">
        <v>0</v>
      </c>
      <c r="H35" s="67">
        <f t="shared" si="3"/>
        <v>0</v>
      </c>
    </row>
    <row r="36" spans="1:8" x14ac:dyDescent="0.2">
      <c r="A36" s="37">
        <v>4400</v>
      </c>
      <c r="B36" s="39" t="s">
        <v>81</v>
      </c>
      <c r="C36" s="66">
        <v>1816092.78</v>
      </c>
      <c r="D36" s="66">
        <v>-89223.02</v>
      </c>
      <c r="E36" s="66">
        <f t="shared" si="2"/>
        <v>1726869.76</v>
      </c>
      <c r="F36" s="66">
        <v>1440454.11</v>
      </c>
      <c r="G36" s="66">
        <v>1440454.11</v>
      </c>
      <c r="H36" s="67">
        <f t="shared" si="3"/>
        <v>286415.64999999991</v>
      </c>
    </row>
    <row r="37" spans="1:8" x14ac:dyDescent="0.2">
      <c r="A37" s="37">
        <v>4500</v>
      </c>
      <c r="B37" s="39" t="s">
        <v>82</v>
      </c>
      <c r="C37" s="66">
        <v>0</v>
      </c>
      <c r="D37" s="66">
        <v>0</v>
      </c>
      <c r="E37" s="66">
        <f t="shared" si="2"/>
        <v>0</v>
      </c>
      <c r="F37" s="66">
        <v>0</v>
      </c>
      <c r="G37" s="66">
        <v>0</v>
      </c>
      <c r="H37" s="67">
        <f t="shared" si="3"/>
        <v>0</v>
      </c>
    </row>
    <row r="38" spans="1:8" x14ac:dyDescent="0.2">
      <c r="A38" s="37">
        <v>4600</v>
      </c>
      <c r="B38" s="39" t="s">
        <v>83</v>
      </c>
      <c r="C38" s="66">
        <v>0</v>
      </c>
      <c r="D38" s="66">
        <v>0</v>
      </c>
      <c r="E38" s="66">
        <f t="shared" si="2"/>
        <v>0</v>
      </c>
      <c r="F38" s="66">
        <v>0</v>
      </c>
      <c r="G38" s="66">
        <v>0</v>
      </c>
      <c r="H38" s="67">
        <f t="shared" si="3"/>
        <v>0</v>
      </c>
    </row>
    <row r="39" spans="1:8" x14ac:dyDescent="0.2">
      <c r="A39" s="37">
        <v>4700</v>
      </c>
      <c r="B39" s="39" t="s">
        <v>84</v>
      </c>
      <c r="C39" s="66">
        <v>0</v>
      </c>
      <c r="D39" s="66">
        <v>0</v>
      </c>
      <c r="E39" s="66">
        <f t="shared" si="2"/>
        <v>0</v>
      </c>
      <c r="F39" s="66">
        <v>0</v>
      </c>
      <c r="G39" s="66">
        <v>0</v>
      </c>
      <c r="H39" s="67">
        <f t="shared" si="3"/>
        <v>0</v>
      </c>
    </row>
    <row r="40" spans="1:8" x14ac:dyDescent="0.2">
      <c r="A40" s="37">
        <v>4800</v>
      </c>
      <c r="B40" s="39" t="s">
        <v>85</v>
      </c>
      <c r="C40" s="66">
        <v>0</v>
      </c>
      <c r="D40" s="66">
        <v>0</v>
      </c>
      <c r="E40" s="66">
        <f t="shared" si="2"/>
        <v>0</v>
      </c>
      <c r="F40" s="66">
        <v>0</v>
      </c>
      <c r="G40" s="66">
        <v>0</v>
      </c>
      <c r="H40" s="67">
        <f t="shared" si="3"/>
        <v>0</v>
      </c>
    </row>
    <row r="41" spans="1:8" x14ac:dyDescent="0.2">
      <c r="A41" s="37">
        <v>4900</v>
      </c>
      <c r="B41" s="39" t="s">
        <v>86</v>
      </c>
      <c r="C41" s="66">
        <v>0</v>
      </c>
      <c r="D41" s="66">
        <v>0</v>
      </c>
      <c r="E41" s="66">
        <f t="shared" si="2"/>
        <v>0</v>
      </c>
      <c r="F41" s="66">
        <v>0</v>
      </c>
      <c r="G41" s="66">
        <v>0</v>
      </c>
      <c r="H41" s="67">
        <f t="shared" si="3"/>
        <v>0</v>
      </c>
    </row>
    <row r="42" spans="1:8" x14ac:dyDescent="0.2">
      <c r="A42" s="37">
        <v>5000</v>
      </c>
      <c r="B42" s="14" t="s">
        <v>87</v>
      </c>
      <c r="C42" s="66">
        <f t="shared" ref="C42:H42" si="7">SUM(C43:C51)</f>
        <v>345607.16000000003</v>
      </c>
      <c r="D42" s="66">
        <f t="shared" si="7"/>
        <v>-115344.66</v>
      </c>
      <c r="E42" s="66">
        <f t="shared" si="7"/>
        <v>230262.5</v>
      </c>
      <c r="F42" s="66">
        <f t="shared" si="7"/>
        <v>228961.5</v>
      </c>
      <c r="G42" s="66">
        <f t="shared" si="7"/>
        <v>228961.5</v>
      </c>
      <c r="H42" s="67">
        <f t="shared" si="7"/>
        <v>1301</v>
      </c>
    </row>
    <row r="43" spans="1:8" x14ac:dyDescent="0.2">
      <c r="A43" s="37">
        <v>5100</v>
      </c>
      <c r="B43" s="39" t="s">
        <v>88</v>
      </c>
      <c r="C43" s="66">
        <v>17743.16</v>
      </c>
      <c r="D43" s="66">
        <v>-12743.16</v>
      </c>
      <c r="E43" s="66">
        <f t="shared" si="2"/>
        <v>5000</v>
      </c>
      <c r="F43" s="66">
        <v>4999</v>
      </c>
      <c r="G43" s="66">
        <v>4999</v>
      </c>
      <c r="H43" s="67">
        <f t="shared" si="3"/>
        <v>1</v>
      </c>
    </row>
    <row r="44" spans="1:8" x14ac:dyDescent="0.2">
      <c r="A44" s="37">
        <v>5200</v>
      </c>
      <c r="B44" s="39" t="s">
        <v>89</v>
      </c>
      <c r="C44" s="66">
        <v>65000</v>
      </c>
      <c r="D44" s="66">
        <v>-65000</v>
      </c>
      <c r="E44" s="66">
        <f t="shared" si="2"/>
        <v>0</v>
      </c>
      <c r="F44" s="66">
        <v>0</v>
      </c>
      <c r="G44" s="66">
        <v>0</v>
      </c>
      <c r="H44" s="67">
        <f t="shared" si="3"/>
        <v>0</v>
      </c>
    </row>
    <row r="45" spans="1:8" x14ac:dyDescent="0.2">
      <c r="A45" s="37">
        <v>5300</v>
      </c>
      <c r="B45" s="39" t="s">
        <v>90</v>
      </c>
      <c r="C45" s="66">
        <v>12864</v>
      </c>
      <c r="D45" s="66">
        <v>-12864</v>
      </c>
      <c r="E45" s="66">
        <f t="shared" si="2"/>
        <v>0</v>
      </c>
      <c r="F45" s="66">
        <v>0</v>
      </c>
      <c r="G45" s="66">
        <v>0</v>
      </c>
      <c r="H45" s="67">
        <f t="shared" si="3"/>
        <v>0</v>
      </c>
    </row>
    <row r="46" spans="1:8" x14ac:dyDescent="0.2">
      <c r="A46" s="37">
        <v>5400</v>
      </c>
      <c r="B46" s="39" t="s">
        <v>91</v>
      </c>
      <c r="C46" s="66">
        <v>250000</v>
      </c>
      <c r="D46" s="66">
        <v>-59600</v>
      </c>
      <c r="E46" s="66">
        <f t="shared" si="2"/>
        <v>190400</v>
      </c>
      <c r="F46" s="66">
        <v>190400</v>
      </c>
      <c r="G46" s="66">
        <v>190400</v>
      </c>
      <c r="H46" s="67">
        <f t="shared" si="3"/>
        <v>0</v>
      </c>
    </row>
    <row r="47" spans="1:8" x14ac:dyDescent="0.2">
      <c r="A47" s="37">
        <v>5500</v>
      </c>
      <c r="B47" s="39" t="s">
        <v>92</v>
      </c>
      <c r="C47" s="66">
        <v>0</v>
      </c>
      <c r="D47" s="66">
        <v>0</v>
      </c>
      <c r="E47" s="66">
        <f t="shared" si="2"/>
        <v>0</v>
      </c>
      <c r="F47" s="66">
        <v>0</v>
      </c>
      <c r="G47" s="66">
        <v>0</v>
      </c>
      <c r="H47" s="67">
        <f t="shared" si="3"/>
        <v>0</v>
      </c>
    </row>
    <row r="48" spans="1:8" x14ac:dyDescent="0.2">
      <c r="A48" s="37">
        <v>5600</v>
      </c>
      <c r="B48" s="39" t="s">
        <v>93</v>
      </c>
      <c r="C48" s="66">
        <v>0</v>
      </c>
      <c r="D48" s="66">
        <v>34862.5</v>
      </c>
      <c r="E48" s="66">
        <f t="shared" si="2"/>
        <v>34862.5</v>
      </c>
      <c r="F48" s="66">
        <v>33562.5</v>
      </c>
      <c r="G48" s="66">
        <v>33562.5</v>
      </c>
      <c r="H48" s="67">
        <f t="shared" si="3"/>
        <v>1300</v>
      </c>
    </row>
    <row r="49" spans="1:8" x14ac:dyDescent="0.2">
      <c r="A49" s="37">
        <v>5700</v>
      </c>
      <c r="B49" s="39" t="s">
        <v>94</v>
      </c>
      <c r="C49" s="66">
        <v>0</v>
      </c>
      <c r="D49" s="66">
        <v>0</v>
      </c>
      <c r="E49" s="66">
        <f t="shared" si="2"/>
        <v>0</v>
      </c>
      <c r="F49" s="66">
        <v>0</v>
      </c>
      <c r="G49" s="66">
        <v>0</v>
      </c>
      <c r="H49" s="67">
        <f t="shared" si="3"/>
        <v>0</v>
      </c>
    </row>
    <row r="50" spans="1:8" x14ac:dyDescent="0.2">
      <c r="A50" s="37">
        <v>5800</v>
      </c>
      <c r="B50" s="39" t="s">
        <v>95</v>
      </c>
      <c r="C50" s="66">
        <v>0</v>
      </c>
      <c r="D50" s="66">
        <v>0</v>
      </c>
      <c r="E50" s="66">
        <f t="shared" si="2"/>
        <v>0</v>
      </c>
      <c r="F50" s="66">
        <v>0</v>
      </c>
      <c r="G50" s="66">
        <v>0</v>
      </c>
      <c r="H50" s="67">
        <f t="shared" si="3"/>
        <v>0</v>
      </c>
    </row>
    <row r="51" spans="1:8" x14ac:dyDescent="0.2">
      <c r="A51" s="37">
        <v>5900</v>
      </c>
      <c r="B51" s="39" t="s">
        <v>96</v>
      </c>
      <c r="C51" s="66">
        <v>0</v>
      </c>
      <c r="D51" s="66">
        <v>0</v>
      </c>
      <c r="E51" s="66">
        <f t="shared" si="2"/>
        <v>0</v>
      </c>
      <c r="F51" s="66">
        <v>0</v>
      </c>
      <c r="G51" s="66">
        <v>0</v>
      </c>
      <c r="H51" s="67">
        <f t="shared" si="3"/>
        <v>0</v>
      </c>
    </row>
    <row r="52" spans="1:8" x14ac:dyDescent="0.2">
      <c r="A52" s="37">
        <v>6000</v>
      </c>
      <c r="B52" s="14" t="s">
        <v>119</v>
      </c>
      <c r="C52" s="66">
        <f t="shared" ref="C52:H52" si="8">SUM(C53:C55)</f>
        <v>0</v>
      </c>
      <c r="D52" s="66">
        <f t="shared" si="8"/>
        <v>0</v>
      </c>
      <c r="E52" s="66">
        <f t="shared" si="8"/>
        <v>0</v>
      </c>
      <c r="F52" s="66">
        <f t="shared" si="8"/>
        <v>0</v>
      </c>
      <c r="G52" s="66">
        <f t="shared" si="8"/>
        <v>0</v>
      </c>
      <c r="H52" s="67">
        <f t="shared" si="8"/>
        <v>0</v>
      </c>
    </row>
    <row r="53" spans="1:8" x14ac:dyDescent="0.2">
      <c r="A53" s="37">
        <v>6100</v>
      </c>
      <c r="B53" s="39" t="s">
        <v>97</v>
      </c>
      <c r="C53" s="66">
        <v>0</v>
      </c>
      <c r="D53" s="66">
        <v>0</v>
      </c>
      <c r="E53" s="66">
        <f t="shared" si="2"/>
        <v>0</v>
      </c>
      <c r="F53" s="66">
        <v>0</v>
      </c>
      <c r="G53" s="66">
        <v>0</v>
      </c>
      <c r="H53" s="67">
        <f t="shared" si="3"/>
        <v>0</v>
      </c>
    </row>
    <row r="54" spans="1:8" x14ac:dyDescent="0.2">
      <c r="A54" s="37">
        <v>6200</v>
      </c>
      <c r="B54" s="39" t="s">
        <v>98</v>
      </c>
      <c r="C54" s="66">
        <v>0</v>
      </c>
      <c r="D54" s="66">
        <v>0</v>
      </c>
      <c r="E54" s="66">
        <f t="shared" si="2"/>
        <v>0</v>
      </c>
      <c r="F54" s="66">
        <v>0</v>
      </c>
      <c r="G54" s="66">
        <v>0</v>
      </c>
      <c r="H54" s="67">
        <f t="shared" si="3"/>
        <v>0</v>
      </c>
    </row>
    <row r="55" spans="1:8" x14ac:dyDescent="0.2">
      <c r="A55" s="37">
        <v>6300</v>
      </c>
      <c r="B55" s="39" t="s">
        <v>99</v>
      </c>
      <c r="C55" s="66">
        <v>0</v>
      </c>
      <c r="D55" s="66">
        <v>0</v>
      </c>
      <c r="E55" s="66">
        <f t="shared" si="2"/>
        <v>0</v>
      </c>
      <c r="F55" s="66">
        <v>0</v>
      </c>
      <c r="G55" s="66">
        <v>0</v>
      </c>
      <c r="H55" s="67">
        <f t="shared" si="3"/>
        <v>0</v>
      </c>
    </row>
    <row r="56" spans="1:8" x14ac:dyDescent="0.2">
      <c r="A56" s="37">
        <v>7000</v>
      </c>
      <c r="B56" s="14" t="s">
        <v>100</v>
      </c>
      <c r="C56" s="66">
        <f t="shared" ref="C56:H56" si="9">SUM(C57:C63)</f>
        <v>0</v>
      </c>
      <c r="D56" s="66">
        <f t="shared" si="9"/>
        <v>0</v>
      </c>
      <c r="E56" s="66">
        <f t="shared" si="9"/>
        <v>0</v>
      </c>
      <c r="F56" s="66">
        <f t="shared" si="9"/>
        <v>0</v>
      </c>
      <c r="G56" s="66">
        <f t="shared" si="9"/>
        <v>0</v>
      </c>
      <c r="H56" s="67">
        <f t="shared" si="9"/>
        <v>0</v>
      </c>
    </row>
    <row r="57" spans="1:8" x14ac:dyDescent="0.2">
      <c r="A57" s="37">
        <v>7100</v>
      </c>
      <c r="B57" s="39" t="s">
        <v>101</v>
      </c>
      <c r="C57" s="66">
        <v>0</v>
      </c>
      <c r="D57" s="66">
        <v>0</v>
      </c>
      <c r="E57" s="66">
        <f t="shared" si="2"/>
        <v>0</v>
      </c>
      <c r="F57" s="66">
        <v>0</v>
      </c>
      <c r="G57" s="66">
        <v>0</v>
      </c>
      <c r="H57" s="67">
        <f t="shared" si="3"/>
        <v>0</v>
      </c>
    </row>
    <row r="58" spans="1:8" x14ac:dyDescent="0.2">
      <c r="A58" s="37">
        <v>7200</v>
      </c>
      <c r="B58" s="39" t="s">
        <v>102</v>
      </c>
      <c r="C58" s="66">
        <v>0</v>
      </c>
      <c r="D58" s="66">
        <v>0</v>
      </c>
      <c r="E58" s="66">
        <f t="shared" si="2"/>
        <v>0</v>
      </c>
      <c r="F58" s="66">
        <v>0</v>
      </c>
      <c r="G58" s="66">
        <v>0</v>
      </c>
      <c r="H58" s="67">
        <f t="shared" si="3"/>
        <v>0</v>
      </c>
    </row>
    <row r="59" spans="1:8" x14ac:dyDescent="0.2">
      <c r="A59" s="37">
        <v>7300</v>
      </c>
      <c r="B59" s="39" t="s">
        <v>103</v>
      </c>
      <c r="C59" s="66">
        <v>0</v>
      </c>
      <c r="D59" s="66">
        <v>0</v>
      </c>
      <c r="E59" s="66">
        <f t="shared" si="2"/>
        <v>0</v>
      </c>
      <c r="F59" s="66">
        <v>0</v>
      </c>
      <c r="G59" s="66">
        <v>0</v>
      </c>
      <c r="H59" s="67">
        <f t="shared" si="3"/>
        <v>0</v>
      </c>
    </row>
    <row r="60" spans="1:8" x14ac:dyDescent="0.2">
      <c r="A60" s="37">
        <v>7400</v>
      </c>
      <c r="B60" s="39" t="s">
        <v>104</v>
      </c>
      <c r="C60" s="66">
        <v>0</v>
      </c>
      <c r="D60" s="66">
        <v>0</v>
      </c>
      <c r="E60" s="66">
        <f t="shared" si="2"/>
        <v>0</v>
      </c>
      <c r="F60" s="66">
        <v>0</v>
      </c>
      <c r="G60" s="66">
        <v>0</v>
      </c>
      <c r="H60" s="67">
        <f t="shared" si="3"/>
        <v>0</v>
      </c>
    </row>
    <row r="61" spans="1:8" x14ac:dyDescent="0.2">
      <c r="A61" s="37">
        <v>7500</v>
      </c>
      <c r="B61" s="39" t="s">
        <v>105</v>
      </c>
      <c r="C61" s="66">
        <v>0</v>
      </c>
      <c r="D61" s="66">
        <v>0</v>
      </c>
      <c r="E61" s="66">
        <f t="shared" si="2"/>
        <v>0</v>
      </c>
      <c r="F61" s="66">
        <v>0</v>
      </c>
      <c r="G61" s="66">
        <v>0</v>
      </c>
      <c r="H61" s="67">
        <f t="shared" si="3"/>
        <v>0</v>
      </c>
    </row>
    <row r="62" spans="1:8" x14ac:dyDescent="0.2">
      <c r="A62" s="37">
        <v>7600</v>
      </c>
      <c r="B62" s="39" t="s">
        <v>106</v>
      </c>
      <c r="C62" s="66">
        <v>0</v>
      </c>
      <c r="D62" s="66">
        <v>0</v>
      </c>
      <c r="E62" s="66">
        <f t="shared" si="2"/>
        <v>0</v>
      </c>
      <c r="F62" s="66">
        <v>0</v>
      </c>
      <c r="G62" s="66">
        <v>0</v>
      </c>
      <c r="H62" s="67">
        <f t="shared" si="3"/>
        <v>0</v>
      </c>
    </row>
    <row r="63" spans="1:8" x14ac:dyDescent="0.2">
      <c r="A63" s="37">
        <v>7900</v>
      </c>
      <c r="B63" s="39" t="s">
        <v>107</v>
      </c>
      <c r="C63" s="66">
        <v>0</v>
      </c>
      <c r="D63" s="66">
        <v>0</v>
      </c>
      <c r="E63" s="66">
        <f t="shared" si="2"/>
        <v>0</v>
      </c>
      <c r="F63" s="66">
        <v>0</v>
      </c>
      <c r="G63" s="66">
        <v>0</v>
      </c>
      <c r="H63" s="67">
        <f t="shared" si="3"/>
        <v>0</v>
      </c>
    </row>
    <row r="64" spans="1:8" x14ac:dyDescent="0.2">
      <c r="A64" s="37">
        <v>8000</v>
      </c>
      <c r="B64" s="14" t="s">
        <v>108</v>
      </c>
      <c r="C64" s="66">
        <f t="shared" ref="C64:H64" si="10">SUM(C65:C67)</f>
        <v>0</v>
      </c>
      <c r="D64" s="66">
        <f t="shared" si="10"/>
        <v>0</v>
      </c>
      <c r="E64" s="66">
        <f t="shared" si="10"/>
        <v>0</v>
      </c>
      <c r="F64" s="66">
        <f t="shared" si="10"/>
        <v>0</v>
      </c>
      <c r="G64" s="66">
        <f t="shared" si="10"/>
        <v>0</v>
      </c>
      <c r="H64" s="67">
        <f t="shared" si="10"/>
        <v>0</v>
      </c>
    </row>
    <row r="65" spans="1:8" x14ac:dyDescent="0.2">
      <c r="A65" s="37">
        <v>8100</v>
      </c>
      <c r="B65" s="39" t="s">
        <v>109</v>
      </c>
      <c r="C65" s="66">
        <v>0</v>
      </c>
      <c r="D65" s="66">
        <v>0</v>
      </c>
      <c r="E65" s="66">
        <f t="shared" si="2"/>
        <v>0</v>
      </c>
      <c r="F65" s="66">
        <v>0</v>
      </c>
      <c r="G65" s="66">
        <v>0</v>
      </c>
      <c r="H65" s="67">
        <f t="shared" si="3"/>
        <v>0</v>
      </c>
    </row>
    <row r="66" spans="1:8" x14ac:dyDescent="0.2">
      <c r="A66" s="37">
        <v>8300</v>
      </c>
      <c r="B66" s="39" t="s">
        <v>110</v>
      </c>
      <c r="C66" s="66">
        <v>0</v>
      </c>
      <c r="D66" s="66">
        <v>0</v>
      </c>
      <c r="E66" s="66">
        <f t="shared" si="2"/>
        <v>0</v>
      </c>
      <c r="F66" s="66">
        <v>0</v>
      </c>
      <c r="G66" s="66">
        <v>0</v>
      </c>
      <c r="H66" s="67">
        <f t="shared" si="3"/>
        <v>0</v>
      </c>
    </row>
    <row r="67" spans="1:8" x14ac:dyDescent="0.2">
      <c r="A67" s="37">
        <v>8500</v>
      </c>
      <c r="B67" s="39" t="s">
        <v>111</v>
      </c>
      <c r="C67" s="66">
        <v>0</v>
      </c>
      <c r="D67" s="66">
        <v>0</v>
      </c>
      <c r="E67" s="66">
        <f t="shared" si="2"/>
        <v>0</v>
      </c>
      <c r="F67" s="66">
        <v>0</v>
      </c>
      <c r="G67" s="66">
        <v>0</v>
      </c>
      <c r="H67" s="67">
        <f t="shared" si="3"/>
        <v>0</v>
      </c>
    </row>
    <row r="68" spans="1:8" x14ac:dyDescent="0.2">
      <c r="A68" s="37">
        <v>9000</v>
      </c>
      <c r="B68" s="14" t="s">
        <v>120</v>
      </c>
      <c r="C68" s="66">
        <f t="shared" ref="C68:H68" si="11">SUM(C69:C75)</f>
        <v>0</v>
      </c>
      <c r="D68" s="66">
        <f t="shared" si="11"/>
        <v>0</v>
      </c>
      <c r="E68" s="66">
        <f t="shared" si="11"/>
        <v>0</v>
      </c>
      <c r="F68" s="66">
        <f t="shared" si="11"/>
        <v>0</v>
      </c>
      <c r="G68" s="66">
        <f t="shared" si="11"/>
        <v>0</v>
      </c>
      <c r="H68" s="67">
        <f t="shared" si="11"/>
        <v>0</v>
      </c>
    </row>
    <row r="69" spans="1:8" x14ac:dyDescent="0.2">
      <c r="A69" s="37">
        <v>9100</v>
      </c>
      <c r="B69" s="39" t="s">
        <v>112</v>
      </c>
      <c r="C69" s="66">
        <v>0</v>
      </c>
      <c r="D69" s="66">
        <v>0</v>
      </c>
      <c r="E69" s="66">
        <f t="shared" si="2"/>
        <v>0</v>
      </c>
      <c r="F69" s="66">
        <v>0</v>
      </c>
      <c r="G69" s="66">
        <v>0</v>
      </c>
      <c r="H69" s="67">
        <f t="shared" si="3"/>
        <v>0</v>
      </c>
    </row>
    <row r="70" spans="1:8" x14ac:dyDescent="0.2">
      <c r="A70" s="37">
        <v>9200</v>
      </c>
      <c r="B70" s="39" t="s">
        <v>113</v>
      </c>
      <c r="C70" s="66">
        <v>0</v>
      </c>
      <c r="D70" s="66">
        <v>0</v>
      </c>
      <c r="E70" s="66">
        <f t="shared" ref="E70:E74" si="12">C70+D70</f>
        <v>0</v>
      </c>
      <c r="F70" s="66">
        <v>0</v>
      </c>
      <c r="G70" s="66">
        <v>0</v>
      </c>
      <c r="H70" s="67">
        <f t="shared" ref="H70:H75" si="13">E70-F70</f>
        <v>0</v>
      </c>
    </row>
    <row r="71" spans="1:8" x14ac:dyDescent="0.2">
      <c r="A71" s="37">
        <v>9300</v>
      </c>
      <c r="B71" s="39" t="s">
        <v>114</v>
      </c>
      <c r="C71" s="66">
        <v>0</v>
      </c>
      <c r="D71" s="66">
        <v>0</v>
      </c>
      <c r="E71" s="66">
        <f t="shared" si="12"/>
        <v>0</v>
      </c>
      <c r="F71" s="66">
        <v>0</v>
      </c>
      <c r="G71" s="66">
        <v>0</v>
      </c>
      <c r="H71" s="67">
        <f t="shared" si="13"/>
        <v>0</v>
      </c>
    </row>
    <row r="72" spans="1:8" x14ac:dyDescent="0.2">
      <c r="A72" s="37">
        <v>9400</v>
      </c>
      <c r="B72" s="39" t="s">
        <v>115</v>
      </c>
      <c r="C72" s="66">
        <v>0</v>
      </c>
      <c r="D72" s="66">
        <v>0</v>
      </c>
      <c r="E72" s="66">
        <f t="shared" si="12"/>
        <v>0</v>
      </c>
      <c r="F72" s="66">
        <v>0</v>
      </c>
      <c r="G72" s="66">
        <v>0</v>
      </c>
      <c r="H72" s="67">
        <f t="shared" si="13"/>
        <v>0</v>
      </c>
    </row>
    <row r="73" spans="1:8" x14ac:dyDescent="0.2">
      <c r="A73" s="37">
        <v>9500</v>
      </c>
      <c r="B73" s="39" t="s">
        <v>116</v>
      </c>
      <c r="C73" s="66">
        <v>0</v>
      </c>
      <c r="D73" s="66">
        <v>0</v>
      </c>
      <c r="E73" s="66">
        <f t="shared" si="12"/>
        <v>0</v>
      </c>
      <c r="F73" s="66">
        <v>0</v>
      </c>
      <c r="G73" s="66">
        <v>0</v>
      </c>
      <c r="H73" s="67">
        <f t="shared" si="13"/>
        <v>0</v>
      </c>
    </row>
    <row r="74" spans="1:8" x14ac:dyDescent="0.2">
      <c r="A74" s="37">
        <v>9600</v>
      </c>
      <c r="B74" s="39" t="s">
        <v>117</v>
      </c>
      <c r="C74" s="66">
        <v>0</v>
      </c>
      <c r="D74" s="66">
        <v>0</v>
      </c>
      <c r="E74" s="66">
        <f t="shared" si="12"/>
        <v>0</v>
      </c>
      <c r="F74" s="66">
        <v>0</v>
      </c>
      <c r="G74" s="66">
        <v>0</v>
      </c>
      <c r="H74" s="67">
        <f t="shared" si="13"/>
        <v>0</v>
      </c>
    </row>
    <row r="75" spans="1:8" x14ac:dyDescent="0.2">
      <c r="A75" s="40">
        <v>9900</v>
      </c>
      <c r="B75" s="41" t="s">
        <v>118</v>
      </c>
      <c r="C75" s="68">
        <v>0</v>
      </c>
      <c r="D75" s="68">
        <v>0</v>
      </c>
      <c r="E75" s="68">
        <v>0</v>
      </c>
      <c r="F75" s="68">
        <v>0</v>
      </c>
      <c r="G75" s="68">
        <v>0</v>
      </c>
      <c r="H75" s="69">
        <f t="shared" si="13"/>
        <v>0</v>
      </c>
    </row>
    <row r="76" spans="1:8" x14ac:dyDescent="0.2">
      <c r="A76" s="19"/>
      <c r="B76" s="19"/>
      <c r="C76" s="19"/>
      <c r="D76" s="19"/>
    </row>
    <row r="77" spans="1:8" x14ac:dyDescent="0.2">
      <c r="A77" s="43" t="s">
        <v>153</v>
      </c>
      <c r="B77" s="44"/>
      <c r="C77" s="44"/>
      <c r="D77" s="45"/>
    </row>
    <row r="78" spans="1:8" x14ac:dyDescent="0.2">
      <c r="A78" s="46"/>
      <c r="B78" s="44"/>
      <c r="C78" s="44"/>
      <c r="D78" s="45"/>
    </row>
    <row r="79" spans="1:8" x14ac:dyDescent="0.2">
      <c r="A79" s="47"/>
      <c r="B79" s="48"/>
      <c r="C79" s="47"/>
      <c r="D79" s="47"/>
    </row>
    <row r="80" spans="1:8" x14ac:dyDescent="0.2">
      <c r="A80" s="49"/>
      <c r="B80" s="47"/>
      <c r="C80" s="47"/>
      <c r="D80" s="47"/>
    </row>
    <row r="81" spans="1:4" x14ac:dyDescent="0.2">
      <c r="A81" s="49"/>
      <c r="B81" s="47" t="s">
        <v>154</v>
      </c>
      <c r="C81" s="49"/>
      <c r="D81" s="50" t="s">
        <v>154</v>
      </c>
    </row>
    <row r="82" spans="1:4" ht="22.5" x14ac:dyDescent="0.2">
      <c r="A82" s="49"/>
      <c r="B82" s="51" t="s">
        <v>155</v>
      </c>
      <c r="C82" s="52"/>
      <c r="D82" s="53" t="s">
        <v>155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0866141732283472" right="0.70866141732283472" top="0.74803149606299213" bottom="0.74803149606299213" header="0.31496062992125984" footer="0.31496062992125984"/>
  <pageSetup scale="85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 x14ac:dyDescent="0.2"/>
  <cols>
    <col min="1" max="1" width="135.83203125" style="31" customWidth="1"/>
    <col min="2" max="16384" width="12" style="31"/>
  </cols>
  <sheetData>
    <row r="1" spans="1:1" x14ac:dyDescent="0.2">
      <c r="A1" s="17" t="s">
        <v>121</v>
      </c>
    </row>
    <row r="2" spans="1:1" x14ac:dyDescent="0.2">
      <c r="A2" s="32" t="s">
        <v>149</v>
      </c>
    </row>
    <row r="3" spans="1:1" x14ac:dyDescent="0.2">
      <c r="A3" s="32" t="s">
        <v>140</v>
      </c>
    </row>
    <row r="4" spans="1:1" x14ac:dyDescent="0.2">
      <c r="A4" s="32" t="s">
        <v>141</v>
      </c>
    </row>
    <row r="5" spans="1:1" x14ac:dyDescent="0.2">
      <c r="A5" s="32" t="s">
        <v>142</v>
      </c>
    </row>
    <row r="6" spans="1:1" ht="22.5" x14ac:dyDescent="0.2">
      <c r="A6" s="32" t="s">
        <v>143</v>
      </c>
    </row>
    <row r="7" spans="1:1" ht="33.75" x14ac:dyDescent="0.2">
      <c r="A7" s="32" t="s">
        <v>145</v>
      </c>
    </row>
    <row r="8" spans="1:1" ht="22.5" x14ac:dyDescent="0.2">
      <c r="A8" s="32" t="s">
        <v>147</v>
      </c>
    </row>
    <row r="9" spans="1:1" x14ac:dyDescent="0.2">
      <c r="A9" s="32" t="s">
        <v>148</v>
      </c>
    </row>
    <row r="10" spans="1:1" x14ac:dyDescent="0.2">
      <c r="A10" s="32"/>
    </row>
    <row r="11" spans="1:1" x14ac:dyDescent="0.2">
      <c r="A11" s="18" t="s">
        <v>122</v>
      </c>
    </row>
    <row r="12" spans="1:1" x14ac:dyDescent="0.2">
      <c r="A12" s="32" t="s">
        <v>152</v>
      </c>
    </row>
    <row r="13" spans="1:1" ht="11.25" customHeight="1" x14ac:dyDescent="0.2">
      <c r="A13" s="32"/>
    </row>
    <row r="14" spans="1:1" x14ac:dyDescent="0.2">
      <c r="A14" s="18" t="s">
        <v>125</v>
      </c>
    </row>
    <row r="15" spans="1:1" x14ac:dyDescent="0.2">
      <c r="A15" s="32" t="s">
        <v>126</v>
      </c>
    </row>
    <row r="16" spans="1:1" x14ac:dyDescent="0.2">
      <c r="A16" s="32"/>
    </row>
    <row r="17" spans="1:1" x14ac:dyDescent="0.2">
      <c r="A17" s="18" t="s">
        <v>124</v>
      </c>
    </row>
    <row r="18" spans="1:1" ht="33.75" x14ac:dyDescent="0.2">
      <c r="A18" s="33" t="s">
        <v>127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workbookViewId="0">
      <pane ySplit="2" topLeftCell="A3" activePane="bottomLeft" state="frozen"/>
      <selection pane="bottomLeft" sqref="A1:H8"/>
    </sheetView>
  </sheetViews>
  <sheetFormatPr baseColWidth="10" defaultRowHeight="11.25" x14ac:dyDescent="0.2"/>
  <cols>
    <col min="1" max="1" width="9.1640625" style="15" customWidth="1"/>
    <col min="2" max="2" width="72.83203125" style="15" customWidth="1"/>
    <col min="3" max="8" width="18.33203125" style="15" customWidth="1"/>
    <col min="9" max="16384" width="12" style="15"/>
  </cols>
  <sheetData>
    <row r="1" spans="1:8" ht="50.1" customHeight="1" x14ac:dyDescent="0.2">
      <c r="A1" s="71" t="s">
        <v>252</v>
      </c>
      <c r="B1" s="72"/>
      <c r="C1" s="72"/>
      <c r="D1" s="72"/>
      <c r="E1" s="72"/>
      <c r="F1" s="72"/>
      <c r="G1" s="72"/>
      <c r="H1" s="73"/>
    </row>
    <row r="2" spans="1:8" ht="24.95" customHeight="1" x14ac:dyDescent="0.2">
      <c r="A2" s="24" t="s">
        <v>16</v>
      </c>
      <c r="B2" s="24" t="s">
        <v>4</v>
      </c>
      <c r="C2" s="25" t="s">
        <v>5</v>
      </c>
      <c r="D2" s="25" t="s">
        <v>133</v>
      </c>
      <c r="E2" s="25" t="s">
        <v>6</v>
      </c>
      <c r="F2" s="25" t="s">
        <v>8</v>
      </c>
      <c r="G2" s="25" t="s">
        <v>10</v>
      </c>
      <c r="H2" s="25" t="s">
        <v>11</v>
      </c>
    </row>
    <row r="3" spans="1:8" x14ac:dyDescent="0.2">
      <c r="A3" s="7">
        <v>900001</v>
      </c>
      <c r="B3" s="8" t="s">
        <v>12</v>
      </c>
      <c r="C3" s="57">
        <f t="shared" ref="C3:H3" si="0">SUM(C4:C8)</f>
        <v>10577439.49</v>
      </c>
      <c r="D3" s="57">
        <f t="shared" si="0"/>
        <v>390592.31999999995</v>
      </c>
      <c r="E3" s="57">
        <f t="shared" si="0"/>
        <v>10968031.810000001</v>
      </c>
      <c r="F3" s="57">
        <f t="shared" si="0"/>
        <v>8056688.6299999999</v>
      </c>
      <c r="G3" s="57">
        <f t="shared" si="0"/>
        <v>8029325.6299999999</v>
      </c>
      <c r="H3" s="58">
        <f t="shared" si="0"/>
        <v>2911343.18</v>
      </c>
    </row>
    <row r="4" spans="1:8" x14ac:dyDescent="0.2">
      <c r="A4" s="26">
        <v>1</v>
      </c>
      <c r="B4" s="27" t="s">
        <v>14</v>
      </c>
      <c r="C4" s="61">
        <v>10231832.33</v>
      </c>
      <c r="D4" s="61">
        <v>275247.65999999997</v>
      </c>
      <c r="E4" s="61">
        <f>C4+D4</f>
        <v>10507079.99</v>
      </c>
      <c r="F4" s="61">
        <v>7827727.1299999999</v>
      </c>
      <c r="G4" s="61">
        <v>7800364.1299999999</v>
      </c>
      <c r="H4" s="67">
        <f t="shared" ref="H4:H5" si="1">E4-F4</f>
        <v>2679352.8600000003</v>
      </c>
    </row>
    <row r="5" spans="1:8" x14ac:dyDescent="0.2">
      <c r="A5" s="26">
        <v>2</v>
      </c>
      <c r="B5" s="27" t="s">
        <v>15</v>
      </c>
      <c r="C5" s="61">
        <v>345607.16</v>
      </c>
      <c r="D5" s="61">
        <v>115344.66</v>
      </c>
      <c r="E5" s="61">
        <f t="shared" ref="E5:E7" si="2">C5+D5</f>
        <v>460951.81999999995</v>
      </c>
      <c r="F5" s="61">
        <v>228961.5</v>
      </c>
      <c r="G5" s="61">
        <v>228961.5</v>
      </c>
      <c r="H5" s="67">
        <f t="shared" si="1"/>
        <v>231990.31999999995</v>
      </c>
    </row>
    <row r="6" spans="1:8" x14ac:dyDescent="0.2">
      <c r="A6" s="26">
        <v>3</v>
      </c>
      <c r="B6" s="27" t="s">
        <v>17</v>
      </c>
      <c r="C6" s="61">
        <v>0</v>
      </c>
      <c r="D6" s="61">
        <v>0</v>
      </c>
      <c r="E6" s="61">
        <f t="shared" si="2"/>
        <v>0</v>
      </c>
      <c r="F6" s="61">
        <v>0</v>
      </c>
      <c r="G6" s="61">
        <v>0</v>
      </c>
      <c r="H6" s="67">
        <f>E6-F6</f>
        <v>0</v>
      </c>
    </row>
    <row r="7" spans="1:8" x14ac:dyDescent="0.2">
      <c r="A7" s="26">
        <v>4</v>
      </c>
      <c r="B7" s="27" t="s">
        <v>134</v>
      </c>
      <c r="C7" s="61">
        <v>0</v>
      </c>
      <c r="D7" s="61">
        <v>0</v>
      </c>
      <c r="E7" s="61">
        <f t="shared" si="2"/>
        <v>0</v>
      </c>
      <c r="F7" s="61">
        <v>0</v>
      </c>
      <c r="G7" s="61">
        <v>0</v>
      </c>
      <c r="H7" s="67">
        <f>E7-F7</f>
        <v>0</v>
      </c>
    </row>
    <row r="8" spans="1:8" x14ac:dyDescent="0.2">
      <c r="A8" s="28">
        <v>5</v>
      </c>
      <c r="B8" s="29" t="s">
        <v>109</v>
      </c>
      <c r="C8" s="62">
        <v>0</v>
      </c>
      <c r="D8" s="62">
        <v>0</v>
      </c>
      <c r="E8" s="62">
        <f>C8+D8</f>
        <v>0</v>
      </c>
      <c r="F8" s="62">
        <v>0</v>
      </c>
      <c r="G8" s="62">
        <v>0</v>
      </c>
      <c r="H8" s="69">
        <f>E8-F8</f>
        <v>0</v>
      </c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80" fitToHeight="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31" customWidth="1"/>
    <col min="2" max="16384" width="12" style="31"/>
  </cols>
  <sheetData>
    <row r="1" spans="1:1" x14ac:dyDescent="0.2">
      <c r="A1" s="17" t="s">
        <v>121</v>
      </c>
    </row>
    <row r="2" spans="1:1" ht="22.5" x14ac:dyDescent="0.2">
      <c r="A2" s="32" t="s">
        <v>138</v>
      </c>
    </row>
    <row r="3" spans="1:1" x14ac:dyDescent="0.2">
      <c r="A3" s="32" t="s">
        <v>140</v>
      </c>
    </row>
    <row r="4" spans="1:1" x14ac:dyDescent="0.2">
      <c r="A4" s="32" t="s">
        <v>141</v>
      </c>
    </row>
    <row r="5" spans="1:1" x14ac:dyDescent="0.2">
      <c r="A5" s="32" t="s">
        <v>142</v>
      </c>
    </row>
    <row r="6" spans="1:1" ht="22.5" x14ac:dyDescent="0.2">
      <c r="A6" s="32" t="s">
        <v>143</v>
      </c>
    </row>
    <row r="7" spans="1:1" ht="33.75" x14ac:dyDescent="0.2">
      <c r="A7" s="32" t="s">
        <v>145</v>
      </c>
    </row>
    <row r="8" spans="1:1" ht="22.5" x14ac:dyDescent="0.2">
      <c r="A8" s="32" t="s">
        <v>147</v>
      </c>
    </row>
    <row r="9" spans="1:1" x14ac:dyDescent="0.2">
      <c r="A9" s="32" t="s">
        <v>148</v>
      </c>
    </row>
    <row r="10" spans="1:1" x14ac:dyDescent="0.2">
      <c r="A10" s="32"/>
    </row>
    <row r="11" spans="1:1" x14ac:dyDescent="0.2">
      <c r="A11" s="18" t="s">
        <v>122</v>
      </c>
    </row>
    <row r="12" spans="1:1" x14ac:dyDescent="0.2">
      <c r="A12" s="32" t="s">
        <v>123</v>
      </c>
    </row>
    <row r="13" spans="1:1" ht="11.25" customHeight="1" x14ac:dyDescent="0.2">
      <c r="A13" s="32"/>
    </row>
    <row r="14" spans="1:1" x14ac:dyDescent="0.2">
      <c r="A14" s="18" t="s">
        <v>125</v>
      </c>
    </row>
    <row r="15" spans="1:1" x14ac:dyDescent="0.2">
      <c r="A15" s="32" t="s">
        <v>126</v>
      </c>
    </row>
    <row r="16" spans="1:1" x14ac:dyDescent="0.2">
      <c r="A16" s="32"/>
    </row>
    <row r="17" spans="1:1" x14ac:dyDescent="0.2">
      <c r="A17" s="18" t="s">
        <v>124</v>
      </c>
    </row>
    <row r="18" spans="1:1" ht="39.950000000000003" customHeight="1" x14ac:dyDescent="0.2">
      <c r="A18" s="33" t="s">
        <v>128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workbookViewId="0">
      <selection sqref="A1:H12"/>
    </sheetView>
  </sheetViews>
  <sheetFormatPr baseColWidth="10" defaultRowHeight="11.25" x14ac:dyDescent="0.2"/>
  <cols>
    <col min="1" max="1" width="9.1640625" style="15" customWidth="1"/>
    <col min="2" max="2" width="85.83203125" style="15" bestFit="1" customWidth="1"/>
    <col min="3" max="8" width="18.33203125" style="15" customWidth="1"/>
    <col min="9" max="16384" width="12" style="15"/>
  </cols>
  <sheetData>
    <row r="1" spans="1:8" ht="50.1" customHeight="1" x14ac:dyDescent="0.2">
      <c r="A1" s="71" t="s">
        <v>254</v>
      </c>
      <c r="B1" s="72"/>
      <c r="C1" s="72"/>
      <c r="D1" s="72"/>
      <c r="E1" s="72"/>
      <c r="F1" s="72"/>
      <c r="G1" s="72"/>
      <c r="H1" s="73"/>
    </row>
    <row r="2" spans="1:8" ht="24.95" customHeight="1" x14ac:dyDescent="0.2">
      <c r="A2" s="30" t="s">
        <v>25</v>
      </c>
      <c r="B2" s="24" t="s">
        <v>4</v>
      </c>
      <c r="C2" s="25" t="s">
        <v>5</v>
      </c>
      <c r="D2" s="25" t="s">
        <v>133</v>
      </c>
      <c r="E2" s="25" t="s">
        <v>6</v>
      </c>
      <c r="F2" s="25" t="s">
        <v>8</v>
      </c>
      <c r="G2" s="25" t="s">
        <v>10</v>
      </c>
      <c r="H2" s="25" t="s">
        <v>11</v>
      </c>
    </row>
    <row r="3" spans="1:8" x14ac:dyDescent="0.2">
      <c r="A3" s="7">
        <v>900001</v>
      </c>
      <c r="B3" s="8" t="s">
        <v>12</v>
      </c>
      <c r="C3" s="57">
        <f t="shared" ref="C3:H3" si="0">C4+C6</f>
        <v>10577439.49</v>
      </c>
      <c r="D3" s="57">
        <f t="shared" si="0"/>
        <v>159903</v>
      </c>
      <c r="E3" s="57">
        <f t="shared" si="0"/>
        <v>10737342.49</v>
      </c>
      <c r="F3" s="57">
        <f t="shared" si="0"/>
        <v>8056688.6299999999</v>
      </c>
      <c r="G3" s="57">
        <f t="shared" si="0"/>
        <v>8029325.6299999999</v>
      </c>
      <c r="H3" s="58">
        <f t="shared" si="0"/>
        <v>2680653.8600000003</v>
      </c>
    </row>
    <row r="4" spans="1:8" x14ac:dyDescent="0.2">
      <c r="A4" s="9"/>
      <c r="B4" s="14" t="s">
        <v>48</v>
      </c>
      <c r="C4" s="59">
        <f t="shared" ref="C4:H4" si="1">+C5</f>
        <v>0</v>
      </c>
      <c r="D4" s="59">
        <f t="shared" si="1"/>
        <v>0</v>
      </c>
      <c r="E4" s="59">
        <f t="shared" si="1"/>
        <v>0</v>
      </c>
      <c r="F4" s="59">
        <f t="shared" si="1"/>
        <v>0</v>
      </c>
      <c r="G4" s="59">
        <f t="shared" si="1"/>
        <v>0</v>
      </c>
      <c r="H4" s="60">
        <f t="shared" si="1"/>
        <v>0</v>
      </c>
    </row>
    <row r="5" spans="1:8" x14ac:dyDescent="0.2">
      <c r="A5" s="9">
        <v>31111</v>
      </c>
      <c r="B5" s="10" t="s">
        <v>47</v>
      </c>
      <c r="C5" s="63">
        <v>0</v>
      </c>
      <c r="D5" s="63">
        <v>0</v>
      </c>
      <c r="E5" s="63">
        <f>C5+D5</f>
        <v>0</v>
      </c>
      <c r="F5" s="63">
        <v>0</v>
      </c>
      <c r="G5" s="63">
        <v>0</v>
      </c>
      <c r="H5" s="70">
        <f t="shared" ref="H5" si="2">E5-F5</f>
        <v>0</v>
      </c>
    </row>
    <row r="6" spans="1:8" x14ac:dyDescent="0.2">
      <c r="A6" s="9"/>
      <c r="B6" s="14" t="s">
        <v>36</v>
      </c>
      <c r="C6" s="59">
        <f t="shared" ref="C6:H6" si="3">SUM(C7:C12)</f>
        <v>10577439.49</v>
      </c>
      <c r="D6" s="59">
        <f t="shared" si="3"/>
        <v>159903</v>
      </c>
      <c r="E6" s="59">
        <f t="shared" si="3"/>
        <v>10737342.49</v>
      </c>
      <c r="F6" s="59">
        <f t="shared" si="3"/>
        <v>8056688.6299999999</v>
      </c>
      <c r="G6" s="59">
        <f t="shared" si="3"/>
        <v>8029325.6299999999</v>
      </c>
      <c r="H6" s="60">
        <f t="shared" si="3"/>
        <v>2680653.8600000003</v>
      </c>
    </row>
    <row r="7" spans="1:8" x14ac:dyDescent="0.2">
      <c r="A7" s="9">
        <v>31120</v>
      </c>
      <c r="B7" s="10" t="s">
        <v>23</v>
      </c>
      <c r="C7" s="63">
        <v>10577439.49</v>
      </c>
      <c r="D7" s="63">
        <v>159903</v>
      </c>
      <c r="E7" s="63">
        <f t="shared" ref="E7:E11" si="4">C7+D7</f>
        <v>10737342.49</v>
      </c>
      <c r="F7" s="63">
        <v>8056688.6299999999</v>
      </c>
      <c r="G7" s="63">
        <v>8029325.6299999999</v>
      </c>
      <c r="H7" s="70">
        <f t="shared" ref="H7:H12" si="5">E7-F7</f>
        <v>2680653.8600000003</v>
      </c>
    </row>
    <row r="8" spans="1:8" x14ac:dyDescent="0.2">
      <c r="A8" s="9">
        <v>31210</v>
      </c>
      <c r="B8" s="10" t="s">
        <v>37</v>
      </c>
      <c r="C8" s="63">
        <v>0</v>
      </c>
      <c r="D8" s="63">
        <v>0</v>
      </c>
      <c r="E8" s="63">
        <f t="shared" si="4"/>
        <v>0</v>
      </c>
      <c r="F8" s="63">
        <v>0</v>
      </c>
      <c r="G8" s="63">
        <v>0</v>
      </c>
      <c r="H8" s="70">
        <f t="shared" si="5"/>
        <v>0</v>
      </c>
    </row>
    <row r="9" spans="1:8" x14ac:dyDescent="0.2">
      <c r="A9" s="9">
        <v>31220</v>
      </c>
      <c r="B9" s="10" t="s">
        <v>38</v>
      </c>
      <c r="C9" s="63">
        <v>0</v>
      </c>
      <c r="D9" s="63">
        <v>0</v>
      </c>
      <c r="E9" s="63">
        <f t="shared" si="4"/>
        <v>0</v>
      </c>
      <c r="F9" s="63">
        <v>0</v>
      </c>
      <c r="G9" s="63">
        <v>0</v>
      </c>
      <c r="H9" s="70">
        <f t="shared" si="5"/>
        <v>0</v>
      </c>
    </row>
    <row r="10" spans="1:8" x14ac:dyDescent="0.2">
      <c r="A10" s="9">
        <v>32200</v>
      </c>
      <c r="B10" s="10" t="s">
        <v>45</v>
      </c>
      <c r="C10" s="63">
        <v>0</v>
      </c>
      <c r="D10" s="63">
        <v>0</v>
      </c>
      <c r="E10" s="63">
        <f t="shared" si="4"/>
        <v>0</v>
      </c>
      <c r="F10" s="63">
        <v>0</v>
      </c>
      <c r="G10" s="63">
        <v>0</v>
      </c>
      <c r="H10" s="70">
        <f t="shared" si="5"/>
        <v>0</v>
      </c>
    </row>
    <row r="11" spans="1:8" x14ac:dyDescent="0.2">
      <c r="A11" s="9">
        <v>32300</v>
      </c>
      <c r="B11" s="10" t="s">
        <v>46</v>
      </c>
      <c r="C11" s="63">
        <v>0</v>
      </c>
      <c r="D11" s="63">
        <v>0</v>
      </c>
      <c r="E11" s="63">
        <f t="shared" si="4"/>
        <v>0</v>
      </c>
      <c r="F11" s="63">
        <v>0</v>
      </c>
      <c r="G11" s="63">
        <v>0</v>
      </c>
      <c r="H11" s="70">
        <f t="shared" si="5"/>
        <v>0</v>
      </c>
    </row>
    <row r="12" spans="1:8" x14ac:dyDescent="0.2">
      <c r="A12" s="11">
        <v>32400</v>
      </c>
      <c r="B12" s="12" t="s">
        <v>24</v>
      </c>
      <c r="C12" s="64">
        <v>0</v>
      </c>
      <c r="D12" s="64">
        <v>0</v>
      </c>
      <c r="E12" s="64">
        <f t="shared" ref="E12" si="6">+C12+D12</f>
        <v>0</v>
      </c>
      <c r="F12" s="64">
        <v>0</v>
      </c>
      <c r="G12" s="64">
        <v>0</v>
      </c>
      <c r="H12" s="65">
        <f t="shared" si="5"/>
        <v>0</v>
      </c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5" fitToHeight="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31" customWidth="1"/>
    <col min="2" max="16384" width="12" style="31"/>
  </cols>
  <sheetData>
    <row r="1" spans="1:1" x14ac:dyDescent="0.2">
      <c r="A1" s="17" t="s">
        <v>121</v>
      </c>
    </row>
    <row r="2" spans="1:1" x14ac:dyDescent="0.2">
      <c r="A2" s="32" t="s">
        <v>151</v>
      </c>
    </row>
    <row r="3" spans="1:1" x14ac:dyDescent="0.2">
      <c r="A3" s="32" t="s">
        <v>140</v>
      </c>
    </row>
    <row r="4" spans="1:1" x14ac:dyDescent="0.2">
      <c r="A4" s="32" t="s">
        <v>141</v>
      </c>
    </row>
    <row r="5" spans="1:1" x14ac:dyDescent="0.2">
      <c r="A5" s="32" t="s">
        <v>142</v>
      </c>
    </row>
    <row r="6" spans="1:1" ht="22.5" x14ac:dyDescent="0.2">
      <c r="A6" s="32" t="s">
        <v>143</v>
      </c>
    </row>
    <row r="7" spans="1:1" ht="33.75" x14ac:dyDescent="0.2">
      <c r="A7" s="32" t="s">
        <v>145</v>
      </c>
    </row>
    <row r="8" spans="1:1" ht="22.5" x14ac:dyDescent="0.2">
      <c r="A8" s="32" t="s">
        <v>147</v>
      </c>
    </row>
    <row r="9" spans="1:1" x14ac:dyDescent="0.2">
      <c r="A9" s="32" t="s">
        <v>148</v>
      </c>
    </row>
    <row r="10" spans="1:1" x14ac:dyDescent="0.2">
      <c r="A10" s="32"/>
    </row>
    <row r="11" spans="1:1" x14ac:dyDescent="0.2">
      <c r="A11" s="18" t="s">
        <v>122</v>
      </c>
    </row>
    <row r="12" spans="1:1" x14ac:dyDescent="0.2">
      <c r="A12" s="32" t="s">
        <v>123</v>
      </c>
    </row>
    <row r="13" spans="1:1" ht="11.25" customHeight="1" x14ac:dyDescent="0.2">
      <c r="A13" s="32"/>
    </row>
    <row r="14" spans="1:1" x14ac:dyDescent="0.2">
      <c r="A14" s="18" t="s">
        <v>125</v>
      </c>
    </row>
    <row r="15" spans="1:1" x14ac:dyDescent="0.2">
      <c r="A15" s="32" t="s">
        <v>126</v>
      </c>
    </row>
    <row r="16" spans="1:1" x14ac:dyDescent="0.2">
      <c r="A16" s="32"/>
    </row>
    <row r="17" spans="1:1" x14ac:dyDescent="0.2">
      <c r="A17" s="18" t="s">
        <v>124</v>
      </c>
    </row>
    <row r="18" spans="1:1" ht="39.950000000000003" customHeight="1" x14ac:dyDescent="0.2">
      <c r="A18" s="33" t="s">
        <v>130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workbookViewId="0">
      <pane ySplit="2" topLeftCell="A34" activePane="bottomLeft" state="frozen"/>
      <selection pane="bottomLeft" activeCell="C47" sqref="C47"/>
    </sheetView>
  </sheetViews>
  <sheetFormatPr baseColWidth="10" defaultRowHeight="11.25" x14ac:dyDescent="0.2"/>
  <cols>
    <col min="1" max="1" width="7.1640625" style="19" bestFit="1" customWidth="1"/>
    <col min="2" max="2" width="72.83203125" style="19" customWidth="1"/>
    <col min="3" max="8" width="18.33203125" style="19" customWidth="1"/>
    <col min="9" max="16384" width="12" style="19"/>
  </cols>
  <sheetData>
    <row r="1" spans="1:8" ht="50.1" customHeight="1" x14ac:dyDescent="0.2">
      <c r="A1" s="71" t="s">
        <v>253</v>
      </c>
      <c r="B1" s="72"/>
      <c r="C1" s="72"/>
      <c r="D1" s="72"/>
      <c r="E1" s="72"/>
      <c r="F1" s="72"/>
      <c r="G1" s="72"/>
      <c r="H1" s="73"/>
    </row>
    <row r="2" spans="1:8" ht="24.95" customHeight="1" x14ac:dyDescent="0.2">
      <c r="A2" s="24" t="s">
        <v>0</v>
      </c>
      <c r="B2" s="24" t="s">
        <v>4</v>
      </c>
      <c r="C2" s="25" t="s">
        <v>5</v>
      </c>
      <c r="D2" s="25" t="s">
        <v>133</v>
      </c>
      <c r="E2" s="25" t="s">
        <v>6</v>
      </c>
      <c r="F2" s="25" t="s">
        <v>8</v>
      </c>
      <c r="G2" s="25" t="s">
        <v>10</v>
      </c>
      <c r="H2" s="25" t="s">
        <v>11</v>
      </c>
    </row>
    <row r="3" spans="1:8" x14ac:dyDescent="0.2">
      <c r="A3" s="7">
        <v>900001</v>
      </c>
      <c r="B3" s="13" t="s">
        <v>12</v>
      </c>
      <c r="C3" s="57">
        <f t="shared" ref="C3:H3" si="0">SUM(C4+C13+C21+C31)</f>
        <v>10577439.49</v>
      </c>
      <c r="D3" s="57">
        <f t="shared" si="0"/>
        <v>159903</v>
      </c>
      <c r="E3" s="57">
        <f t="shared" si="0"/>
        <v>10737342.49</v>
      </c>
      <c r="F3" s="57">
        <f t="shared" si="0"/>
        <v>8056688.6299999999</v>
      </c>
      <c r="G3" s="57">
        <f t="shared" si="0"/>
        <v>8029325.6299999999</v>
      </c>
      <c r="H3" s="58">
        <f t="shared" si="0"/>
        <v>2680653.8600000003</v>
      </c>
    </row>
    <row r="4" spans="1:8" x14ac:dyDescent="0.2">
      <c r="A4" s="20">
        <v>1</v>
      </c>
      <c r="B4" s="21" t="s">
        <v>26</v>
      </c>
      <c r="C4" s="59">
        <f t="shared" ref="C4:H4" si="1">SUM(C5:C12)</f>
        <v>0</v>
      </c>
      <c r="D4" s="59">
        <f t="shared" si="1"/>
        <v>0</v>
      </c>
      <c r="E4" s="59">
        <f t="shared" si="1"/>
        <v>0</v>
      </c>
      <c r="F4" s="59">
        <f t="shared" si="1"/>
        <v>0</v>
      </c>
      <c r="G4" s="59">
        <f t="shared" si="1"/>
        <v>0</v>
      </c>
      <c r="H4" s="60">
        <f t="shared" si="1"/>
        <v>0</v>
      </c>
    </row>
    <row r="5" spans="1:8" x14ac:dyDescent="0.2">
      <c r="A5" s="22">
        <v>11</v>
      </c>
      <c r="B5" s="54" t="s">
        <v>156</v>
      </c>
      <c r="C5" s="61">
        <v>0</v>
      </c>
      <c r="D5" s="61">
        <v>0</v>
      </c>
      <c r="E5" s="61">
        <f>C5+D5</f>
        <v>0</v>
      </c>
      <c r="F5" s="61">
        <v>0</v>
      </c>
      <c r="G5" s="61">
        <v>0</v>
      </c>
      <c r="H5" s="38">
        <f>E5-F5</f>
        <v>0</v>
      </c>
    </row>
    <row r="6" spans="1:8" x14ac:dyDescent="0.2">
      <c r="A6" s="22">
        <v>12</v>
      </c>
      <c r="B6" s="54" t="s">
        <v>27</v>
      </c>
      <c r="C6" s="61">
        <v>0</v>
      </c>
      <c r="D6" s="61">
        <v>0</v>
      </c>
      <c r="E6" s="61">
        <f t="shared" ref="E6:E12" si="2">C6+D6</f>
        <v>0</v>
      </c>
      <c r="F6" s="61">
        <v>0</v>
      </c>
      <c r="G6" s="61">
        <v>0</v>
      </c>
      <c r="H6" s="38">
        <f t="shared" ref="H6:H12" si="3">E6-F6</f>
        <v>0</v>
      </c>
    </row>
    <row r="7" spans="1:8" x14ac:dyDescent="0.2">
      <c r="A7" s="22">
        <v>13</v>
      </c>
      <c r="B7" s="54" t="s">
        <v>157</v>
      </c>
      <c r="C7" s="61">
        <v>0</v>
      </c>
      <c r="D7" s="61">
        <v>0</v>
      </c>
      <c r="E7" s="61">
        <f t="shared" si="2"/>
        <v>0</v>
      </c>
      <c r="F7" s="61">
        <v>0</v>
      </c>
      <c r="G7" s="61">
        <v>0</v>
      </c>
      <c r="H7" s="38">
        <f t="shared" si="3"/>
        <v>0</v>
      </c>
    </row>
    <row r="8" spans="1:8" x14ac:dyDescent="0.2">
      <c r="A8" s="22">
        <v>14</v>
      </c>
      <c r="B8" s="54" t="s">
        <v>18</v>
      </c>
      <c r="C8" s="61">
        <v>0</v>
      </c>
      <c r="D8" s="61">
        <v>0</v>
      </c>
      <c r="E8" s="61">
        <f t="shared" si="2"/>
        <v>0</v>
      </c>
      <c r="F8" s="61">
        <v>0</v>
      </c>
      <c r="G8" s="61">
        <v>0</v>
      </c>
      <c r="H8" s="38">
        <f t="shared" si="3"/>
        <v>0</v>
      </c>
    </row>
    <row r="9" spans="1:8" x14ac:dyDescent="0.2">
      <c r="A9" s="22">
        <v>15</v>
      </c>
      <c r="B9" s="54" t="s">
        <v>33</v>
      </c>
      <c r="C9" s="61">
        <v>0</v>
      </c>
      <c r="D9" s="61">
        <v>0</v>
      </c>
      <c r="E9" s="61">
        <f t="shared" si="2"/>
        <v>0</v>
      </c>
      <c r="F9" s="61">
        <v>0</v>
      </c>
      <c r="G9" s="61">
        <v>0</v>
      </c>
      <c r="H9" s="38">
        <f t="shared" si="3"/>
        <v>0</v>
      </c>
    </row>
    <row r="10" spans="1:8" x14ac:dyDescent="0.2">
      <c r="A10" s="22">
        <v>16</v>
      </c>
      <c r="B10" s="54" t="s">
        <v>28</v>
      </c>
      <c r="C10" s="61">
        <v>0</v>
      </c>
      <c r="D10" s="61">
        <v>0</v>
      </c>
      <c r="E10" s="61">
        <f t="shared" si="2"/>
        <v>0</v>
      </c>
      <c r="F10" s="61">
        <v>0</v>
      </c>
      <c r="G10" s="61">
        <v>0</v>
      </c>
      <c r="H10" s="38">
        <f t="shared" si="3"/>
        <v>0</v>
      </c>
    </row>
    <row r="11" spans="1:8" x14ac:dyDescent="0.2">
      <c r="A11" s="22">
        <v>17</v>
      </c>
      <c r="B11" s="54" t="s">
        <v>158</v>
      </c>
      <c r="C11" s="61">
        <v>0</v>
      </c>
      <c r="D11" s="61">
        <v>0</v>
      </c>
      <c r="E11" s="61">
        <f t="shared" si="2"/>
        <v>0</v>
      </c>
      <c r="F11" s="61">
        <v>0</v>
      </c>
      <c r="G11" s="61">
        <v>0</v>
      </c>
      <c r="H11" s="38">
        <f t="shared" si="3"/>
        <v>0</v>
      </c>
    </row>
    <row r="12" spans="1:8" x14ac:dyDescent="0.2">
      <c r="A12" s="22">
        <v>18</v>
      </c>
      <c r="B12" s="54" t="s">
        <v>29</v>
      </c>
      <c r="C12" s="61">
        <v>0</v>
      </c>
      <c r="D12" s="61">
        <v>0</v>
      </c>
      <c r="E12" s="61">
        <f t="shared" si="2"/>
        <v>0</v>
      </c>
      <c r="F12" s="61">
        <v>0</v>
      </c>
      <c r="G12" s="61">
        <v>0</v>
      </c>
      <c r="H12" s="38">
        <f t="shared" si="3"/>
        <v>0</v>
      </c>
    </row>
    <row r="13" spans="1:8" x14ac:dyDescent="0.2">
      <c r="A13" s="20">
        <v>2</v>
      </c>
      <c r="B13" s="21" t="s">
        <v>30</v>
      </c>
      <c r="C13" s="59">
        <f t="shared" ref="C13:H13" si="4">SUM(C14:C20)</f>
        <v>10577439.49</v>
      </c>
      <c r="D13" s="59">
        <f t="shared" si="4"/>
        <v>159903</v>
      </c>
      <c r="E13" s="59">
        <f t="shared" si="4"/>
        <v>10737342.49</v>
      </c>
      <c r="F13" s="59">
        <f t="shared" si="4"/>
        <v>8056688.6299999999</v>
      </c>
      <c r="G13" s="59">
        <f t="shared" si="4"/>
        <v>8029325.6299999999</v>
      </c>
      <c r="H13" s="60">
        <f t="shared" si="4"/>
        <v>2680653.8600000003</v>
      </c>
    </row>
    <row r="14" spans="1:8" x14ac:dyDescent="0.2">
      <c r="A14" s="22">
        <v>21</v>
      </c>
      <c r="B14" s="54" t="s">
        <v>159</v>
      </c>
      <c r="C14" s="61">
        <v>0</v>
      </c>
      <c r="D14" s="61">
        <v>0</v>
      </c>
      <c r="E14" s="61">
        <f>+C14+D14</f>
        <v>0</v>
      </c>
      <c r="F14" s="61">
        <v>0</v>
      </c>
      <c r="G14" s="61">
        <v>0</v>
      </c>
      <c r="H14" s="38">
        <f t="shared" ref="H14:H35" si="5">E14-F14</f>
        <v>0</v>
      </c>
    </row>
    <row r="15" spans="1:8" x14ac:dyDescent="0.2">
      <c r="A15" s="22">
        <v>22</v>
      </c>
      <c r="B15" s="54" t="s">
        <v>39</v>
      </c>
      <c r="C15" s="61">
        <v>0</v>
      </c>
      <c r="D15" s="61">
        <v>0</v>
      </c>
      <c r="E15" s="61">
        <f t="shared" ref="E15:E20" si="6">+C15+D15</f>
        <v>0</v>
      </c>
      <c r="F15" s="61">
        <v>0</v>
      </c>
      <c r="G15" s="61">
        <v>0</v>
      </c>
      <c r="H15" s="38">
        <f t="shared" si="5"/>
        <v>0</v>
      </c>
    </row>
    <row r="16" spans="1:8" x14ac:dyDescent="0.2">
      <c r="A16" s="22">
        <v>23</v>
      </c>
      <c r="B16" s="54" t="s">
        <v>31</v>
      </c>
      <c r="C16" s="61">
        <v>0</v>
      </c>
      <c r="D16" s="61">
        <v>0</v>
      </c>
      <c r="E16" s="61">
        <f t="shared" si="6"/>
        <v>0</v>
      </c>
      <c r="F16" s="61">
        <v>0</v>
      </c>
      <c r="G16" s="61">
        <v>0</v>
      </c>
      <c r="H16" s="38">
        <f t="shared" si="5"/>
        <v>0</v>
      </c>
    </row>
    <row r="17" spans="1:8" x14ac:dyDescent="0.2">
      <c r="A17" s="22">
        <v>24</v>
      </c>
      <c r="B17" s="54" t="s">
        <v>160</v>
      </c>
      <c r="C17" s="61">
        <v>10577439.49</v>
      </c>
      <c r="D17" s="61">
        <v>159903</v>
      </c>
      <c r="E17" s="61">
        <f t="shared" si="6"/>
        <v>10737342.49</v>
      </c>
      <c r="F17" s="61">
        <v>8056688.6299999999</v>
      </c>
      <c r="G17" s="61">
        <v>8029325.6299999999</v>
      </c>
      <c r="H17" s="38">
        <f t="shared" si="5"/>
        <v>2680653.8600000003</v>
      </c>
    </row>
    <row r="18" spans="1:8" x14ac:dyDescent="0.2">
      <c r="A18" s="22">
        <v>25</v>
      </c>
      <c r="B18" s="54" t="s">
        <v>161</v>
      </c>
      <c r="C18" s="61">
        <v>0</v>
      </c>
      <c r="D18" s="61">
        <v>0</v>
      </c>
      <c r="E18" s="61">
        <f t="shared" si="6"/>
        <v>0</v>
      </c>
      <c r="F18" s="61">
        <v>0</v>
      </c>
      <c r="G18" s="61">
        <v>0</v>
      </c>
      <c r="H18" s="38">
        <f t="shared" si="5"/>
        <v>0</v>
      </c>
    </row>
    <row r="19" spans="1:8" x14ac:dyDescent="0.2">
      <c r="A19" s="22">
        <v>26</v>
      </c>
      <c r="B19" s="54" t="s">
        <v>162</v>
      </c>
      <c r="C19" s="61">
        <v>0</v>
      </c>
      <c r="D19" s="61">
        <v>0</v>
      </c>
      <c r="E19" s="61">
        <f t="shared" si="6"/>
        <v>0</v>
      </c>
      <c r="F19" s="61">
        <v>0</v>
      </c>
      <c r="G19" s="61">
        <v>0</v>
      </c>
      <c r="H19" s="38">
        <f t="shared" si="5"/>
        <v>0</v>
      </c>
    </row>
    <row r="20" spans="1:8" x14ac:dyDescent="0.2">
      <c r="A20" s="22">
        <v>27</v>
      </c>
      <c r="B20" s="54" t="s">
        <v>19</v>
      </c>
      <c r="C20" s="61">
        <v>0</v>
      </c>
      <c r="D20" s="61">
        <v>0</v>
      </c>
      <c r="E20" s="61">
        <f t="shared" si="6"/>
        <v>0</v>
      </c>
      <c r="F20" s="61">
        <v>0</v>
      </c>
      <c r="G20" s="61">
        <v>0</v>
      </c>
      <c r="H20" s="38">
        <f t="shared" si="5"/>
        <v>0</v>
      </c>
    </row>
    <row r="21" spans="1:8" x14ac:dyDescent="0.2">
      <c r="A21" s="20">
        <v>3</v>
      </c>
      <c r="B21" s="21" t="s">
        <v>163</v>
      </c>
      <c r="C21" s="59">
        <f t="shared" ref="C21:H21" si="7">SUM(C22:C30)</f>
        <v>0</v>
      </c>
      <c r="D21" s="59">
        <f t="shared" si="7"/>
        <v>0</v>
      </c>
      <c r="E21" s="59">
        <f t="shared" si="7"/>
        <v>0</v>
      </c>
      <c r="F21" s="59">
        <f t="shared" si="7"/>
        <v>0</v>
      </c>
      <c r="G21" s="59">
        <f t="shared" si="7"/>
        <v>0</v>
      </c>
      <c r="H21" s="60">
        <f t="shared" si="7"/>
        <v>0</v>
      </c>
    </row>
    <row r="22" spans="1:8" x14ac:dyDescent="0.2">
      <c r="A22" s="22">
        <v>31</v>
      </c>
      <c r="B22" s="54" t="s">
        <v>40</v>
      </c>
      <c r="C22" s="61">
        <v>0</v>
      </c>
      <c r="D22" s="61">
        <v>0</v>
      </c>
      <c r="E22" s="61">
        <f>+C22+D22</f>
        <v>0</v>
      </c>
      <c r="F22" s="61">
        <v>0</v>
      </c>
      <c r="G22" s="61">
        <v>0</v>
      </c>
      <c r="H22" s="38">
        <f t="shared" si="5"/>
        <v>0</v>
      </c>
    </row>
    <row r="23" spans="1:8" x14ac:dyDescent="0.2">
      <c r="A23" s="22">
        <v>32</v>
      </c>
      <c r="B23" s="54" t="s">
        <v>34</v>
      </c>
      <c r="C23" s="61">
        <v>0</v>
      </c>
      <c r="D23" s="61">
        <v>0</v>
      </c>
      <c r="E23" s="61">
        <f t="shared" ref="E23:E30" si="8">+C23+D23</f>
        <v>0</v>
      </c>
      <c r="F23" s="61">
        <v>0</v>
      </c>
      <c r="G23" s="61">
        <v>0</v>
      </c>
      <c r="H23" s="38">
        <f t="shared" si="5"/>
        <v>0</v>
      </c>
    </row>
    <row r="24" spans="1:8" x14ac:dyDescent="0.2">
      <c r="A24" s="22">
        <v>33</v>
      </c>
      <c r="B24" s="54" t="s">
        <v>41</v>
      </c>
      <c r="C24" s="61">
        <v>0</v>
      </c>
      <c r="D24" s="61">
        <v>0</v>
      </c>
      <c r="E24" s="61">
        <f t="shared" si="8"/>
        <v>0</v>
      </c>
      <c r="F24" s="61">
        <v>0</v>
      </c>
      <c r="G24" s="61">
        <v>0</v>
      </c>
      <c r="H24" s="38">
        <f t="shared" si="5"/>
        <v>0</v>
      </c>
    </row>
    <row r="25" spans="1:8" x14ac:dyDescent="0.2">
      <c r="A25" s="22">
        <v>34</v>
      </c>
      <c r="B25" s="54" t="s">
        <v>164</v>
      </c>
      <c r="C25" s="61">
        <v>0</v>
      </c>
      <c r="D25" s="61">
        <v>0</v>
      </c>
      <c r="E25" s="61">
        <f t="shared" si="8"/>
        <v>0</v>
      </c>
      <c r="F25" s="61">
        <v>0</v>
      </c>
      <c r="G25" s="61">
        <v>0</v>
      </c>
      <c r="H25" s="38">
        <f t="shared" si="5"/>
        <v>0</v>
      </c>
    </row>
    <row r="26" spans="1:8" x14ac:dyDescent="0.2">
      <c r="A26" s="22">
        <v>35</v>
      </c>
      <c r="B26" s="54" t="s">
        <v>32</v>
      </c>
      <c r="C26" s="61">
        <v>0</v>
      </c>
      <c r="D26" s="61">
        <v>0</v>
      </c>
      <c r="E26" s="61">
        <f t="shared" si="8"/>
        <v>0</v>
      </c>
      <c r="F26" s="61">
        <v>0</v>
      </c>
      <c r="G26" s="61">
        <v>0</v>
      </c>
      <c r="H26" s="38">
        <f t="shared" si="5"/>
        <v>0</v>
      </c>
    </row>
    <row r="27" spans="1:8" x14ac:dyDescent="0.2">
      <c r="A27" s="22">
        <v>36</v>
      </c>
      <c r="B27" s="54" t="s">
        <v>20</v>
      </c>
      <c r="C27" s="61">
        <v>0</v>
      </c>
      <c r="D27" s="61">
        <v>0</v>
      </c>
      <c r="E27" s="61">
        <f t="shared" si="8"/>
        <v>0</v>
      </c>
      <c r="F27" s="61">
        <v>0</v>
      </c>
      <c r="G27" s="61">
        <v>0</v>
      </c>
      <c r="H27" s="38">
        <f t="shared" si="5"/>
        <v>0</v>
      </c>
    </row>
    <row r="28" spans="1:8" x14ac:dyDescent="0.2">
      <c r="A28" s="22">
        <v>37</v>
      </c>
      <c r="B28" s="54" t="s">
        <v>21</v>
      </c>
      <c r="C28" s="61">
        <v>0</v>
      </c>
      <c r="D28" s="61">
        <v>0</v>
      </c>
      <c r="E28" s="61">
        <f t="shared" si="8"/>
        <v>0</v>
      </c>
      <c r="F28" s="61">
        <v>0</v>
      </c>
      <c r="G28" s="61">
        <v>0</v>
      </c>
      <c r="H28" s="38">
        <f t="shared" si="5"/>
        <v>0</v>
      </c>
    </row>
    <row r="29" spans="1:8" x14ac:dyDescent="0.2">
      <c r="A29" s="22">
        <v>38</v>
      </c>
      <c r="B29" s="54" t="s">
        <v>165</v>
      </c>
      <c r="C29" s="61">
        <v>0</v>
      </c>
      <c r="D29" s="61">
        <v>0</v>
      </c>
      <c r="E29" s="61">
        <f t="shared" si="8"/>
        <v>0</v>
      </c>
      <c r="F29" s="61">
        <v>0</v>
      </c>
      <c r="G29" s="61">
        <v>0</v>
      </c>
      <c r="H29" s="38">
        <f t="shared" si="5"/>
        <v>0</v>
      </c>
    </row>
    <row r="30" spans="1:8" x14ac:dyDescent="0.2">
      <c r="A30" s="22">
        <v>39</v>
      </c>
      <c r="B30" s="54" t="s">
        <v>42</v>
      </c>
      <c r="C30" s="61">
        <v>0</v>
      </c>
      <c r="D30" s="61">
        <v>0</v>
      </c>
      <c r="E30" s="61">
        <f t="shared" si="8"/>
        <v>0</v>
      </c>
      <c r="F30" s="61">
        <v>0</v>
      </c>
      <c r="G30" s="61">
        <v>0</v>
      </c>
      <c r="H30" s="38">
        <f t="shared" si="5"/>
        <v>0</v>
      </c>
    </row>
    <row r="31" spans="1:8" x14ac:dyDescent="0.2">
      <c r="A31" s="20">
        <v>4</v>
      </c>
      <c r="B31" s="21" t="s">
        <v>43</v>
      </c>
      <c r="C31" s="59">
        <f t="shared" ref="C31:H31" si="9">SUM(C32:C35)</f>
        <v>0</v>
      </c>
      <c r="D31" s="59">
        <f t="shared" si="9"/>
        <v>0</v>
      </c>
      <c r="E31" s="59">
        <f t="shared" si="9"/>
        <v>0</v>
      </c>
      <c r="F31" s="59">
        <f t="shared" si="9"/>
        <v>0</v>
      </c>
      <c r="G31" s="59">
        <f t="shared" si="9"/>
        <v>0</v>
      </c>
      <c r="H31" s="60">
        <f t="shared" si="9"/>
        <v>0</v>
      </c>
    </row>
    <row r="32" spans="1:8" x14ac:dyDescent="0.2">
      <c r="A32" s="22">
        <v>41</v>
      </c>
      <c r="B32" s="54" t="s">
        <v>166</v>
      </c>
      <c r="C32" s="61">
        <v>0</v>
      </c>
      <c r="D32" s="61">
        <v>0</v>
      </c>
      <c r="E32" s="61">
        <f>+C32+D32</f>
        <v>0</v>
      </c>
      <c r="F32" s="61">
        <v>0</v>
      </c>
      <c r="G32" s="61">
        <v>0</v>
      </c>
      <c r="H32" s="38">
        <f t="shared" si="5"/>
        <v>0</v>
      </c>
    </row>
    <row r="33" spans="1:8" ht="22.5" x14ac:dyDescent="0.2">
      <c r="A33" s="22">
        <v>42</v>
      </c>
      <c r="B33" s="54" t="s">
        <v>35</v>
      </c>
      <c r="C33" s="61">
        <v>0</v>
      </c>
      <c r="D33" s="61">
        <v>0</v>
      </c>
      <c r="E33" s="61">
        <f>+C33+D33</f>
        <v>0</v>
      </c>
      <c r="F33" s="61">
        <v>0</v>
      </c>
      <c r="G33" s="61">
        <v>0</v>
      </c>
      <c r="H33" s="38">
        <f t="shared" si="5"/>
        <v>0</v>
      </c>
    </row>
    <row r="34" spans="1:8" x14ac:dyDescent="0.2">
      <c r="A34" s="22">
        <v>43</v>
      </c>
      <c r="B34" s="54" t="s">
        <v>44</v>
      </c>
      <c r="C34" s="61">
        <v>0</v>
      </c>
      <c r="D34" s="61">
        <v>0</v>
      </c>
      <c r="E34" s="61">
        <f>+C34+D34</f>
        <v>0</v>
      </c>
      <c r="F34" s="61">
        <v>0</v>
      </c>
      <c r="G34" s="61">
        <v>0</v>
      </c>
      <c r="H34" s="38">
        <f t="shared" si="5"/>
        <v>0</v>
      </c>
    </row>
    <row r="35" spans="1:8" x14ac:dyDescent="0.2">
      <c r="A35" s="23">
        <v>44</v>
      </c>
      <c r="B35" s="55" t="s">
        <v>22</v>
      </c>
      <c r="C35" s="62">
        <v>0</v>
      </c>
      <c r="D35" s="62">
        <v>0</v>
      </c>
      <c r="E35" s="62">
        <f>+C35+D35</f>
        <v>0</v>
      </c>
      <c r="F35" s="62">
        <v>0</v>
      </c>
      <c r="G35" s="62">
        <v>0</v>
      </c>
      <c r="H35" s="42">
        <f t="shared" si="5"/>
        <v>0</v>
      </c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81" fitToHeight="0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5</vt:i4>
      </vt:variant>
    </vt:vector>
  </HeadingPairs>
  <TitlesOfParts>
    <vt:vector size="15" baseType="lpstr">
      <vt:lpstr>EAEPE</vt:lpstr>
      <vt:lpstr>Instructivo_EAEPE</vt:lpstr>
      <vt:lpstr>COG</vt:lpstr>
      <vt:lpstr>Instructivo_COG</vt:lpstr>
      <vt:lpstr>CTG</vt:lpstr>
      <vt:lpstr>Instructivo_CTG</vt:lpstr>
      <vt:lpstr>CA_Ayuntamiento</vt:lpstr>
      <vt:lpstr>Instructivo_CA_Ayuntamiento</vt:lpstr>
      <vt:lpstr>CFG</vt:lpstr>
      <vt:lpstr>Instructivo_CFG</vt:lpstr>
      <vt:lpstr>CA_Ayuntamiento!Área_de_impresión</vt:lpstr>
      <vt:lpstr>CFG!Área_de_impresión</vt:lpstr>
      <vt:lpstr>COG!Área_de_impresión</vt:lpstr>
      <vt:lpstr>CTG!Área_de_impresión</vt:lpstr>
      <vt:lpstr>EAEPE!Área_de_impresión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2018-10-22T23:37:29Z</cp:lastPrinted>
  <dcterms:created xsi:type="dcterms:W3CDTF">2014-02-10T03:37:14Z</dcterms:created>
  <dcterms:modified xsi:type="dcterms:W3CDTF">2018-10-22T23:42:29Z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