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spaldo\Respaldo\2\TODOS\Nueva carpeta\Nueva Cuenta Publica 2011\Cuenta Publica 2019 Comude\4to bimestre 2019\Digital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F6" i="1"/>
  <c r="G7" i="1"/>
  <c r="G6" i="1" s="1"/>
  <c r="G16" i="1"/>
  <c r="G15" i="1" s="1"/>
  <c r="F4" i="1" l="1"/>
  <c r="G4" i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<sst xmlns="http://schemas.openxmlformats.org/spreadsheetml/2006/main" count="31" uniqueCount="31">
  <si>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</si>
  <si>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</si>
  <si>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</si>
  <si>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</si>
  <si>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</si>
  <si>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</si>
  <si>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</si>
  <si>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</si>
  <si>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</si>
  <si>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</si>
  <si>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</si>
  <si>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</si>
  <si>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</si>
  <si>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</si>
  <si>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</si>
  <si>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</si>
  <si>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</si>
  <si>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</si>
  <si>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</si>
  <si>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</si>
  <si>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</si>
  <si>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</si>
  <si>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</si>
  <si>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</si>
  <si>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</si>
  <si>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</si>
  <si>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COMISIÓN MUNICIPAL DEL DEPORTE DE SAN MIGUEL DE ALLENDE, GTO.
ESTADO ANALÍTICO DEL ACTIVO
Del 1 de Enero al AL 31 DE DICIEMBRE DEL 2019</t>
  </si>
  <si>
    <t>Director</t>
  </si>
  <si>
    <t>Contador</t>
  </si>
  <si>
    <t>LEF Jose Javier Patlan Matehula</t>
  </si>
  <si>
    <t>Jose Guadalupe Cruz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</si>
</sst>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3" fillId="0" borderId="0" xfId="8" applyFont="1" applyFill="1" applyBorder="1" applyAlignment="1">
      <alignment vertical="top" wrapText="1"/>
    </xf>
    <xf numFmtId="0" fontId="4" fillId="0" borderId="3" xfId="8" applyFont="1" applyFill="1" applyBorder="1" applyAlignment="1">
      <alignment horizontal="center" vertical="top"/>
    </xf>
    <xf numFmtId="0" fontId="4" fillId="0" borderId="1" xfId="8" applyFont="1" applyFill="1" applyBorder="1" applyAlignment="1">
      <alignment horizontal="center" vertical="center"/>
    </xf>
    <xf numFmtId="0" fontId="4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4" fillId="0" borderId="0" xfId="8" applyFont="1" applyFill="1" applyBorder="1" applyAlignment="1">
      <alignment horizontal="left" vertical="top" wrapText="1"/>
    </xf>
    <xf numFmtId="0" fontId="3" fillId="2" borderId="6" xfId="8" applyFont="1" applyFill="1" applyBorder="1" applyAlignment="1">
      <alignment horizontal="center" vertical="center"/>
    </xf>
    <xf numFmtId="0" fontId="3" fillId="2" borderId="2" xfId="8" applyFont="1" applyFill="1" applyBorder="1" applyAlignment="1">
      <alignment horizontal="center" vertical="center" wrapText="1"/>
    </xf>
    <xf numFmtId="4" fontId="3" fillId="2" borderId="9" xfId="8" applyNumberFormat="1" applyFont="1" applyFill="1" applyBorder="1" applyAlignment="1">
      <alignment horizontal="center" vertical="center" wrapText="1"/>
    </xf>
    <xf numFmtId="0" fontId="4" fillId="0" borderId="10" xfId="8" applyNumberFormat="1" applyFont="1" applyFill="1" applyBorder="1" applyAlignment="1">
      <alignment horizontal="center" vertical="center" wrapText="1"/>
    </xf>
    <xf numFmtId="0" fontId="4" fillId="0" borderId="10" xfId="8" quotePrefix="1" applyNumberFormat="1" applyFont="1" applyFill="1" applyBorder="1" applyAlignment="1">
      <alignment horizontal="center" vertical="center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3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7" fillId="0" borderId="0" xfId="8" applyFont="1" applyFill="1" applyBorder="1" applyAlignment="1">
      <alignment vertical="top" wrapText="1"/>
    </xf>
    <xf numFmtId="4" fontId="4" fillId="0" borderId="11" xfId="8" applyNumberFormat="1" applyFont="1" applyFill="1" applyBorder="1" applyAlignment="1" applyProtection="1">
      <alignment vertical="top" wrapText="1"/>
      <protection locked="0"/>
    </xf>
    <xf numFmtId="4" fontId="4" fillId="0" borderId="11" xfId="8" applyNumberFormat="1" applyFont="1" applyFill="1" applyBorder="1" applyAlignment="1" applyProtection="1">
      <alignment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 wrapText="1"/>
      <protection locked="0"/>
    </xf>
    <xf numFmtId="0" fontId="3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0" xfId="0"/>
    <xf numFmtId="0" fontId="4" fillId="0" borderId="0" xfId="8" applyFont="1" applyAlignment="1" applyProtection="1">
      <alignment horizontal="center" vertical="top" wrapText="1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</cellXfs>
  <cellStyles count="43">
    <cellStyle name="Euro" xfId="1"/>
    <cellStyle name="Millares 2" xfId="2"/>
    <cellStyle name="Millares 2 2" xfId="3"/>
    <cellStyle name="Millares 2 2 2" xfId="35"/>
    <cellStyle name="Millares 2 2 3" xfId="26"/>
    <cellStyle name="Millares 2 2 4" xfId="17"/>
    <cellStyle name="Millares 2 3" xfId="4"/>
    <cellStyle name="Millares 2 3 2" xfId="36"/>
    <cellStyle name="Millares 2 3 3" xfId="27"/>
    <cellStyle name="Millares 2 3 4" xfId="18"/>
    <cellStyle name="Millares 2 4" xfId="34"/>
    <cellStyle name="Millares 2 5" xfId="25"/>
    <cellStyle name="Millares 2 6" xfId="16"/>
    <cellStyle name="Millares 3" xfId="5"/>
    <cellStyle name="Millares 3 2" xfId="37"/>
    <cellStyle name="Millares 3 3" xfId="28"/>
    <cellStyle name="Millares 3 4" xfId="19"/>
    <cellStyle name="Moneda 2" xfId="6"/>
    <cellStyle name="Moneda 2 2" xfId="38"/>
    <cellStyle name="Moneda 2 3" xfId="29"/>
    <cellStyle name="Moneda 2 4" xfId="20"/>
    <cellStyle name="Normal" xfId="0" builtinId="0"/>
    <cellStyle name="Normal 2" xfId="7"/>
    <cellStyle name="Normal 2 2" xfId="8"/>
    <cellStyle name="Normal 2 3" xfId="39"/>
    <cellStyle name="Normal 2 4" xfId="30"/>
    <cellStyle name="Normal 2 5" xfId="21"/>
    <cellStyle name="Normal 3" xfId="9"/>
    <cellStyle name="Normal 3 2" xfId="40"/>
    <cellStyle name="Normal 3 3" xfId="31"/>
    <cellStyle name="Normal 3 4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42"/>
    <cellStyle name="Normal 6 2 3" xfId="33"/>
    <cellStyle name="Normal 6 2 4" xfId="24"/>
    <cellStyle name="Normal 6 3" xfId="41"/>
    <cellStyle name="Normal 6 4" xfId="32"/>
    <cellStyle name="Normal 6 5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showGridLines="0" tabSelected="1" zoomScaleNormal="100" workbookViewId="0">
      <selection activeCell="D11" sqref="D1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2007686.1500000004</v>
      </c>
      <c r="D4" s="13">
        <f>SUM(D6+D15)</f>
        <v>25205216.309999999</v>
      </c>
      <c r="E4" s="13">
        <f>SUM(E6+E15)</f>
        <v>25199895.710000001</v>
      </c>
      <c r="F4" s="13">
        <f>SUM(F6+F15)</f>
        <v>2013006.7499999974</v>
      </c>
      <c r="G4" s="13">
        <f>SUM(G6+G15)</f>
        <v>5320.5999999974592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83399.670000000013</v>
      </c>
      <c r="D6" s="13">
        <f>SUM(D7:D13)</f>
        <v>25095573.799999997</v>
      </c>
      <c r="E6" s="13">
        <f>SUM(E7:E13)</f>
        <v>25032454.640000001</v>
      </c>
      <c r="F6" s="13">
        <f>SUM(F7:F13)</f>
        <v>146518.82999999731</v>
      </c>
      <c r="G6" s="18">
        <f>SUM(G7:G13)</f>
        <v>63119.159999997311</v>
      </c>
    </row>
    <row r="7" spans="1:7" x14ac:dyDescent="0.2">
      <c r="A7" s="3">
        <v>1110</v>
      </c>
      <c r="B7" s="7" t="s">
        <v>9</v>
      </c>
      <c r="C7" s="18">
        <v>9682.94</v>
      </c>
      <c r="D7" s="18">
        <v>14104721.609999999</v>
      </c>
      <c r="E7" s="18">
        <v>13984848.57</v>
      </c>
      <c r="F7" s="18">
        <f>C7+D7-E7</f>
        <v>129555.97999999858</v>
      </c>
      <c r="G7" s="18">
        <f t="shared" ref="G7:G13" si="0">F7-C7</f>
        <v>119873.03999999858</v>
      </c>
    </row>
    <row r="8" spans="1:7" x14ac:dyDescent="0.2">
      <c r="A8" s="3">
        <v>1120</v>
      </c>
      <c r="B8" s="7" t="s">
        <v>10</v>
      </c>
      <c r="C8" s="18">
        <v>70906.27</v>
      </c>
      <c r="D8" s="18">
        <v>10990852.189999999</v>
      </c>
      <c r="E8" s="18">
        <v>11047606.07</v>
      </c>
      <c r="F8" s="18">
        <f t="shared" ref="F8:F13" si="1">C8+D8-E8</f>
        <v>14152.389999998733</v>
      </c>
      <c r="G8" s="18">
        <f t="shared" si="0"/>
        <v>-56753.880000001271</v>
      </c>
    </row>
    <row r="9" spans="1:7" x14ac:dyDescent="0.2">
      <c r="A9" s="3">
        <v>1130</v>
      </c>
      <c r="B9" s="7" t="s">
        <v>11</v>
      </c>
      <c r="C9" s="18">
        <v>2810.46</v>
      </c>
      <c r="D9" s="18">
        <v>0</v>
      </c>
      <c r="E9" s="18">
        <v>0</v>
      </c>
      <c r="F9" s="18">
        <f t="shared" si="1"/>
        <v>2810.46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1924286.4800000004</v>
      </c>
      <c r="D15" s="13">
        <f>SUM(D16:D24)</f>
        <v>109642.51</v>
      </c>
      <c r="E15" s="13">
        <f>SUM(E16:E24)</f>
        <v>167441.07</v>
      </c>
      <c r="F15" s="13">
        <f>SUM(F16:F24)</f>
        <v>1866487.9200000002</v>
      </c>
      <c r="G15" s="13">
        <f>SUM(G16:G24)</f>
        <v>-57798.559999999852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175572.96</v>
      </c>
      <c r="D18" s="19">
        <v>0</v>
      </c>
      <c r="E18" s="19">
        <v>0</v>
      </c>
      <c r="F18" s="19">
        <f t="shared" si="3"/>
        <v>175572.96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2038626.53</v>
      </c>
      <c r="D19" s="18">
        <v>104550.11</v>
      </c>
      <c r="E19" s="18">
        <v>0</v>
      </c>
      <c r="F19" s="18">
        <f t="shared" si="3"/>
        <v>2143176.64</v>
      </c>
      <c r="G19" s="18">
        <f t="shared" si="2"/>
        <v>104550.1100000001</v>
      </c>
    </row>
    <row r="20" spans="1:7" x14ac:dyDescent="0.2">
      <c r="A20" s="3">
        <v>1250</v>
      </c>
      <c r="B20" s="7" t="s">
        <v>19</v>
      </c>
      <c r="C20" s="18">
        <v>82604.600000000006</v>
      </c>
      <c r="D20" s="18">
        <v>5092.3999999999996</v>
      </c>
      <c r="E20" s="18">
        <v>0</v>
      </c>
      <c r="F20" s="18">
        <f t="shared" si="3"/>
        <v>87697</v>
      </c>
      <c r="G20" s="18">
        <f t="shared" si="2"/>
        <v>5092.3999999999942</v>
      </c>
    </row>
    <row r="21" spans="1:7" x14ac:dyDescent="0.2">
      <c r="A21" s="3">
        <v>1260</v>
      </c>
      <c r="B21" s="7" t="s">
        <v>20</v>
      </c>
      <c r="C21" s="18">
        <v>-372517.61</v>
      </c>
      <c r="D21" s="18">
        <v>0</v>
      </c>
      <c r="E21" s="18">
        <v>167441.07</v>
      </c>
      <c r="F21" s="18">
        <f t="shared" si="3"/>
        <v>-539958.67999999993</v>
      </c>
      <c r="G21" s="18">
        <f t="shared" si="2"/>
        <v>-167441.06999999995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  <row r="29" spans="1:7" x14ac:dyDescent="0.2">
      <c r="B29" s="25" t="s">
        <v>27</v>
      </c>
      <c r="C29" s="24"/>
      <c r="D29" s="24"/>
      <c r="E29" s="26" t="s">
        <v>28</v>
      </c>
      <c r="F29" s="24"/>
      <c r="G29" s="24"/>
    </row>
    <row r="30" spans="1:7" x14ac:dyDescent="0.2">
      <c r="B30" s="25"/>
      <c r="C30" s="24"/>
      <c r="D30" s="24"/>
      <c r="E30" s="26"/>
      <c r="F30" s="24"/>
      <c r="G30" s="24"/>
    </row>
    <row r="31" spans="1:7" x14ac:dyDescent="0.2">
      <c r="B31" s="25" t="s">
        <v>29</v>
      </c>
      <c r="C31" s="24"/>
      <c r="D31" s="24"/>
      <c r="E31" s="26" t="s">
        <v>30</v>
      </c>
      <c r="F31" s="24"/>
      <c r="G31" s="24"/>
    </row>
  </sheetData>
  <sheetProtection formatCells="0" formatColumns="0" formatRows="0" autoFilter="0"/>
  <mergeCells count="2">
    <mergeCell ref="A1:G1"/>
    <mergeCell ref="B26:G26"/>
  </mergeCells>
  <pageMargins left="0.70866141732283472" right="0.70866141732283472" top="0.74803149606299213" bottom="0.74803149606299213" header="0.31496062992125984" footer="0.31496062992125984"/>
  <pageSetup scale="6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2020-01-28T23:27:12Z</cp:lastPrinted>
  <dcterms:created xsi:type="dcterms:W3CDTF">2014-02-09T04:04:15Z</dcterms:created>
  <dcterms:modified xsi:type="dcterms:W3CDTF">2020-01-28T23:27:19Z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