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Cuarta Trimestre 2018\Envio 4to trimestre 2018\"/>
    </mc:Choice>
  </mc:AlternateContent>
  <bookViews>
    <workbookView xWindow="0" yWindow="0" windowWidth="28800" windowHeight="12135" tabRatio="863" activeTab="6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</sheets>
  <calcPr calcId="162913"/>
</workbook>
</file>

<file path=xl/calcChain.xml><?xml version="1.0" encoding="utf-8"?>
<calcChain xmlns="http://schemas.openxmlformats.org/spreadsheetml/2006/main"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<sst xmlns="http://schemas.openxmlformats.org/spreadsheetml/2006/main" count="659" uniqueCount="476">
  <si>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</si>
  <si>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</si>
  <si>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</si>
  <si>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</si>
  <si>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</si>
  <si>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</si>
  <si>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</si>
  <si>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</si>
  <si>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</si>
  <si>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</si>
  <si>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</si>
  <si>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</si>
  <si>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</si>
  <si>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</si>
  <si>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</si>
  <si>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</si>
  <si>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</si>
  <si>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</si>
  <si>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</si>
  <si>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</si>
  <si>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</si>
  <si>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</si>
  <si>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</si>
  <si>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</si>
  <si>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</si>
  <si>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</si>
  <si>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</si>
  <si>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</si>
  <si>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</si>
  <si>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</si>
  <si>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</si>
  <si>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</si>
  <si>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</si>
  <si>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</si>
  <si>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</si>
  <si>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</si>
  <si>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</si>
  <si>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</si>
  <si>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</si>
  <si>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</si>
  <si>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</si>
  <si>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</si>
  <si>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</si>
  <si>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</si>
  <si>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</si>
  <si>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</si>
  <si>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</si>
  <si>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</si>
  <si>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</si>
  <si>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</si>
  <si>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</si>
  <si>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</si>
  <si>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</si>
  <si>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</si>
  <si>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</si>
  <si>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</si>
  <si>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</si>
  <si>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</si>
  <si>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</si>
  <si>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</si>
  <si>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</si>
  <si>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</si>
  <si>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</si>
  <si>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</si>
  <si>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</si>
  <si>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</si>
  <si>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</si>
  <si>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</si>
  <si>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</si>
  <si>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</si>
  <si>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</si>
  <si>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</si>
  <si>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</si>
  <si>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</si>
  <si>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</si>
  <si>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</si>
  <si>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</si>
  <si>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</si>
  <si>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</si>
  <si>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</si>
  <si>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</si>
  <si>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</si>
  <si>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</si>
  <si>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</si>
  <si>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</si>
  <si>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</si>
  <si>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</si>
  <si>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</si>
  <si>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</si>
  <si>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</si>
  <si>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</si>
  <si>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</si>
  <si>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</si>
  <si>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</si>
  <si>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</si>
  <si>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</si>
  <si>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</si>
  <si>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</si>
  <si>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</si>
  <si>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</si>
  <si>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</si>
  <si>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</si>
  <si>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</si>
  <si>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</si>
  <si>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</si>
  <si>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</si>
  <si>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</si>
  <si>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</si>
  <si>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</si>
  <si>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</si>
  <si>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</si>
  <si>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</si>
  <si>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</si>
  <si>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</si>
  <si>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</si>
  <si>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</si>
  <si>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</si>
  <si>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</si>
  <si>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</si>
  <si>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</si>
  <si>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</si>
  <si>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</si>
  <si>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</si>
  <si>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</si>
  <si>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</si>
  <si>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</si>
  <si>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</si>
  <si>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</si>
  <si>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</si>
  <si>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</si>
  <si>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</si>
  <si>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</si>
  <si>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</si>
  <si>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</si>
  <si>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</si>
  <si>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</si>
  <si>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</si>
  <si>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</si>
  <si>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</si>
  <si>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</si>
  <si>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</si>
  <si>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</si>
  <si>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</si>
  <si>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</si>
  <si>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</si>
  <si>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</si>
  <si>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</si>
  <si>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</si>
  <si>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</si>
  <si>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</si>
  <si>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</si>
  <si>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</si>
  <si>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</si>
  <si>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</si>
  <si>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</si>
  <si>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</si>
  <si>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</si>
  <si>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</si>
  <si>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</si>
  <si>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</si>
  <si>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</si>
  <si>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</si>
  <si>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</si>
  <si>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</si>
  <si>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</si>
  <si>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</si>
  <si>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</si>
  <si>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</si>
  <si>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</si>
  <si>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</si>
  <si>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</si>
  <si>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</si>
  <si>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</si>
  <si>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</si>
  <si>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</si>
  <si>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</si>
  <si>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</si>
  <si>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</si>
  <si>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</si>
  <si>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</si>
  <si>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</si>
  <si>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</si>
  <si>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</si>
  <si>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</si>
  <si>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</si>
  <si>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</si>
  <si>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</si>
  <si>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</si>
  <si>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</si>
  <si>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</si>
  <si>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</si>
  <si>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</si>
  <si>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</si>
  <si>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</si>
  <si>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</si>
  <si>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</si>
  <si>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</si>
  <si>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</si>
  <si>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</si>
  <si>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</si>
  <si>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</si>
  <si>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</si>
  <si>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</si>
  <si>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</si>
  <si>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</si>
  <si>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</si>
  <si>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</si>
  <si>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</si>
  <si>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</si>
  <si>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</si>
  <si>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</si>
  <si>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</si>
  <si>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</si>
  <si>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</si>
  <si>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</si>
  <si>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</si>
  <si>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</si>
  <si>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</si>
  <si>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</si>
  <si>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</si>
  <si>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</si>
  <si>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</si>
  <si>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</si>
  <si>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</si>
  <si>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</si>
  <si>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</si>
  <si>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</si>
  <si>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</si>
  <si>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</si>
  <si>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</si>
  <si>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</si>
  <si>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</si>
  <si>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</si>
  <si>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</si>
  <si>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</si>
  <si>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</si>
  <si>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</si>
  <si>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</si>
  <si>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</si>
  <si>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</si>
  <si>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</si>
  <si>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</si>
  <si>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</si>
  <si>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</si>
  <si>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</si>
  <si>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</si>
  <si>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</si>
  <si>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</si>
  <si>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</si>
  <si>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</si>
  <si>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</si>
  <si>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</si>
  <si>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</si>
  <si>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</si>
  <si>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</si>
  <si>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</si>
  <si>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</si>
  <si>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</si>
  <si>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</si>
  <si>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</si>
  <si>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</si>
  <si>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</si>
  <si>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</si>
  <si>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</si>
  <si>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</si>
  <si>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</si>
  <si>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</si>
  <si>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</si>
  <si>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</si>
  <si>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</si>
  <si>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</si>
  <si>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</si>
  <si>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</si>
  <si>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</si>
  <si>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</si>
  <si>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</si>
  <si>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</si>
  <si>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</si>
  <si>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</si>
  <si>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</si>
  <si>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</si>
  <si>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</si>
  <si>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</si>
  <si>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</si>
  <si>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</si>
  <si>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</si>
  <si>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</si>
  <si>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</si>
  <si>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</si>
  <si>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</si>
  <si>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</si>
  <si>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</si>
  <si>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</si>
  <si>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</si>
  <si>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</si>
  <si>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</si>
  <si>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</si>
  <si>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</si>
  <si>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</si>
  <si>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</si>
  <si>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</si>
  <si>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</si>
  <si>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</si>
  <si>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</si>
  <si>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</si>
  <si>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</si>
  <si>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</si>
  <si>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</si>
  <si>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</si>
  <si>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</si>
  <si>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</si>
  <si>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</si>
  <si>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</si>
  <si>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</si>
  <si>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</si>
  <si>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</si>
  <si>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</si>
  <si>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</si>
  <si>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</si>
  <si>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</si>
  <si>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</si>
  <si>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</si>
  <si>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</si>
  <si>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</si>
  <si>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</si>
  <si>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</si>
  <si>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</si>
  <si>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</si>
  <si>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</si>
  <si>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</si>
  <si>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</si>
  <si>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</si>
  <si>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</si>
  <si>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</si>
  <si>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</si>
  <si>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</si>
  <si>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</si>
  <si>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</si>
  <si>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</si>
  <si>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</si>
  <si>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</si>
  <si>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</si>
  <si>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</si>
  <si>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</si>
  <si>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</si>
  <si>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</si>
  <si>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</si>
  <si>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</si>
  <si>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</si>
  <si>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</si>
  <si>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</si>
  <si>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</si>
  <si>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</si>
  <si>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</si>
  <si>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</si>
  <si>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</si>
  <si>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</si>
  <si>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</si>
  <si>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</si>
  <si>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</si>
  <si>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</si>
  <si>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</si>
  <si>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</si>
  <si>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</si>
  <si>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</si>
  <si>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</si>
  <si>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</si>
  <si>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</si>
  <si>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</si>
  <si>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</si>
  <si>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</si>
  <si>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</si>
  <si>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</si>
  <si>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</si>
  <si>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</si>
  <si>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</si>
  <si>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</si>
  <si>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</si>
  <si>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</si>
  <si>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</si>
  <si>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</si>
  <si>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</si>
  <si>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</si>
  <si>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</si>
  <si>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</si>
  <si>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</si>
  <si>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</si>
  <si>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</si>
  <si>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</si>
  <si>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</si>
  <si>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</si>
  <si>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</si>
  <si>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</si>
  <si>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</si>
  <si>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</si>
  <si>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</si>
  <si>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</si>
  <si>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</si>
  <si>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</si>
  <si>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</si>
  <si>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</si>
  <si>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</si>
  <si>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</si>
  <si>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</si>
  <si>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</si>
  <si>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</si>
  <si>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</si>
  <si>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</si>
  <si>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</si>
  <si>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</si>
  <si>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</si>
  <si>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</si>
  <si>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</si>
  <si>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</si>
  <si>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</si>
  <si>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</si>
  <si>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</si>
  <si>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</si>
  <si>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</si>
  <si>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</si>
  <si>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</si>
  <si>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</si>
  <si>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</si>
  <si>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</si>
  <si>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</si>
  <si>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</si>
  <si>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</si>
  <si>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</si>
  <si>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</si>
  <si>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</si>
  <si>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</si>
  <si>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</si>
  <si>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</si>
  <si>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</si>
  <si>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</si>
  <si>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</si>
  <si>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</si>
  <si>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</si>
  <si>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</si>
  <si>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</si>
  <si>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</si>
  <si>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</si>
  <si>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</si>
  <si>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</si>
  <si>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</si>
  <si>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</si>
  <si>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</si>
  <si>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</si>
  <si>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</si>
  <si>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</si>
  <si>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</si>
  <si>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</si>
  <si>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</si>
  <si>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</si>
  <si>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</si>
  <si>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</si>
  <si>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</si>
  <si>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</si>
  <si>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</si>
  <si>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</si>
  <si>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</si>
  <si>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</si>
  <si>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</si>
  <si>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</si>
  <si>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</si>
  <si>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</si>
  <si>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</si>
  <si>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</si>
  <si>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</si>
  <si>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</si>
  <si>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</si>
  <si>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</si>
  <si>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</si>
  <si>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.</t>
  </si>
  <si>
    <t>COMISIÓN MUNICIPAL DEL DEPORTE DE SAN MIGUEL DE ALLENDE, GTO.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</si>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</sst>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9" t="s">
        <v>474</v>
      </c>
      <c r="B1" s="89"/>
      <c r="C1" s="15"/>
      <c r="D1" s="12" t="s">
        <v>137</v>
      </c>
      <c r="E1" s="13">
        <v>2018</v>
      </c>
    </row>
    <row r="2" spans="1:5" ht="18.95" customHeight="1" x14ac:dyDescent="0.2">
      <c r="A2" s="90" t="s">
        <v>472</v>
      </c>
      <c r="B2" s="90"/>
      <c r="C2" s="35"/>
      <c r="D2" s="12" t="s">
        <v>139</v>
      </c>
      <c r="E2" s="15" t="s">
        <v>140</v>
      </c>
    </row>
    <row r="3" spans="1:5" ht="18.95" customHeight="1" x14ac:dyDescent="0.2">
      <c r="A3" s="91" t="s">
        <v>475</v>
      </c>
      <c r="B3" s="91"/>
      <c r="C3" s="15"/>
      <c r="D3" s="12" t="s">
        <v>141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 t="s">
        <v>473</v>
      </c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6" t="s">
        <v>1</v>
      </c>
      <c r="B9" s="87" t="s">
        <v>2</v>
      </c>
    </row>
    <row r="10" spans="1:5" x14ac:dyDescent="0.2">
      <c r="A10" s="86" t="s">
        <v>3</v>
      </c>
      <c r="B10" s="87" t="s">
        <v>4</v>
      </c>
    </row>
    <row r="11" spans="1:5" x14ac:dyDescent="0.2">
      <c r="A11" s="86" t="s">
        <v>5</v>
      </c>
      <c r="B11" s="87" t="s">
        <v>6</v>
      </c>
    </row>
    <row r="12" spans="1:5" x14ac:dyDescent="0.2">
      <c r="A12" s="86" t="s">
        <v>95</v>
      </c>
      <c r="B12" s="87" t="s">
        <v>136</v>
      </c>
    </row>
    <row r="13" spans="1:5" x14ac:dyDescent="0.2">
      <c r="A13" s="86" t="s">
        <v>7</v>
      </c>
      <c r="B13" s="87" t="s">
        <v>135</v>
      </c>
    </row>
    <row r="14" spans="1:5" x14ac:dyDescent="0.2">
      <c r="A14" s="86" t="s">
        <v>8</v>
      </c>
      <c r="B14" s="87" t="s">
        <v>94</v>
      </c>
    </row>
    <row r="15" spans="1:5" x14ac:dyDescent="0.2">
      <c r="A15" s="86" t="s">
        <v>9</v>
      </c>
      <c r="B15" s="87" t="s">
        <v>10</v>
      </c>
    </row>
    <row r="16" spans="1:5" x14ac:dyDescent="0.2">
      <c r="A16" s="86" t="s">
        <v>11</v>
      </c>
      <c r="B16" s="87" t="s">
        <v>12</v>
      </c>
    </row>
    <row r="17" spans="1:2" x14ac:dyDescent="0.2">
      <c r="A17" s="86" t="s">
        <v>13</v>
      </c>
      <c r="B17" s="87" t="s">
        <v>14</v>
      </c>
    </row>
    <row r="18" spans="1:2" x14ac:dyDescent="0.2">
      <c r="A18" s="86" t="s">
        <v>15</v>
      </c>
      <c r="B18" s="87" t="s">
        <v>16</v>
      </c>
    </row>
    <row r="19" spans="1:2" x14ac:dyDescent="0.2">
      <c r="A19" s="86" t="s">
        <v>17</v>
      </c>
      <c r="B19" s="87" t="s">
        <v>18</v>
      </c>
    </row>
    <row r="20" spans="1:2" x14ac:dyDescent="0.2">
      <c r="A20" s="86" t="s">
        <v>19</v>
      </c>
      <c r="B20" s="87" t="s">
        <v>20</v>
      </c>
    </row>
    <row r="21" spans="1:2" x14ac:dyDescent="0.2">
      <c r="A21" s="86" t="s">
        <v>21</v>
      </c>
      <c r="B21" s="87" t="s">
        <v>132</v>
      </c>
    </row>
    <row r="22" spans="1:2" x14ac:dyDescent="0.2">
      <c r="A22" s="86" t="s">
        <v>22</v>
      </c>
      <c r="B22" s="87" t="s">
        <v>23</v>
      </c>
    </row>
    <row r="23" spans="1:2" x14ac:dyDescent="0.2">
      <c r="A23" s="86" t="s">
        <v>48</v>
      </c>
      <c r="B23" s="87" t="s">
        <v>24</v>
      </c>
    </row>
    <row r="24" spans="1:2" x14ac:dyDescent="0.2">
      <c r="A24" s="86" t="s">
        <v>49</v>
      </c>
      <c r="B24" s="87" t="s">
        <v>25</v>
      </c>
    </row>
    <row r="25" spans="1:2" x14ac:dyDescent="0.2">
      <c r="A25" s="86" t="s">
        <v>50</v>
      </c>
      <c r="B25" s="87" t="s">
        <v>26</v>
      </c>
    </row>
    <row r="26" spans="1:2" x14ac:dyDescent="0.2">
      <c r="A26" s="86" t="s">
        <v>27</v>
      </c>
      <c r="B26" s="87" t="s">
        <v>28</v>
      </c>
    </row>
    <row r="27" spans="1:2" x14ac:dyDescent="0.2">
      <c r="A27" s="86" t="s">
        <v>29</v>
      </c>
      <c r="B27" s="87" t="s">
        <v>30</v>
      </c>
    </row>
    <row r="28" spans="1:2" x14ac:dyDescent="0.2">
      <c r="A28" s="86" t="s">
        <v>31</v>
      </c>
      <c r="B28" s="87" t="s">
        <v>32</v>
      </c>
    </row>
    <row r="29" spans="1:2" x14ac:dyDescent="0.2">
      <c r="A29" s="86" t="s">
        <v>33</v>
      </c>
      <c r="B29" s="87" t="s">
        <v>34</v>
      </c>
    </row>
    <row r="30" spans="1:2" x14ac:dyDescent="0.2">
      <c r="A30" s="86" t="s">
        <v>46</v>
      </c>
      <c r="B30" s="87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6" t="s">
        <v>44</v>
      </c>
      <c r="B33" s="87" t="s">
        <v>39</v>
      </c>
    </row>
    <row r="34" spans="1:2" x14ac:dyDescent="0.2">
      <c r="A34" s="86" t="s">
        <v>45</v>
      </c>
      <c r="B34" s="87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7" t="s">
        <v>35</v>
      </c>
    </row>
    <row r="38" spans="1:2" x14ac:dyDescent="0.2">
      <c r="A38" s="4"/>
      <c r="B38" s="87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36"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2" t="s">
        <v>474</v>
      </c>
      <c r="B1" s="93"/>
      <c r="C1" s="93"/>
      <c r="D1" s="93"/>
      <c r="E1" s="93"/>
      <c r="F1" s="93"/>
      <c r="G1" s="12" t="s">
        <v>137</v>
      </c>
      <c r="H1" s="23">
        <v>2018</v>
      </c>
    </row>
    <row r="2" spans="1:8" s="14" customFormat="1" ht="18.95" customHeight="1" x14ac:dyDescent="0.25">
      <c r="A2" s="92" t="s">
        <v>138</v>
      </c>
      <c r="B2" s="93"/>
      <c r="C2" s="93"/>
      <c r="D2" s="93"/>
      <c r="E2" s="93"/>
      <c r="F2" s="93"/>
      <c r="G2" s="12" t="s">
        <v>139</v>
      </c>
      <c r="H2" s="23" t="str">
        <f>'Notas a los Edos Financieros'!E2</f>
        <v>Trimestral</v>
      </c>
    </row>
    <row r="3" spans="1:8" s="14" customFormat="1" ht="18.95" customHeight="1" x14ac:dyDescent="0.25">
      <c r="A3" s="92" t="s">
        <v>475</v>
      </c>
      <c r="B3" s="93"/>
      <c r="C3" s="93"/>
      <c r="D3" s="93"/>
      <c r="E3" s="93"/>
      <c r="F3" s="93"/>
      <c r="G3" s="12" t="s">
        <v>141</v>
      </c>
      <c r="H3" s="23">
        <f>'Notas a los Edos Financieros'!E3</f>
        <v>1</v>
      </c>
    </row>
    <row r="4" spans="1:8" x14ac:dyDescent="0.2">
      <c r="A4" s="16" t="s">
        <v>142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104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101</v>
      </c>
      <c r="B7" s="19" t="s">
        <v>97</v>
      </c>
      <c r="C7" s="19" t="s">
        <v>98</v>
      </c>
      <c r="D7" s="19" t="s">
        <v>100</v>
      </c>
      <c r="E7" s="19"/>
      <c r="F7" s="19"/>
      <c r="G7" s="19"/>
      <c r="H7" s="19"/>
    </row>
    <row r="8" spans="1:8" x14ac:dyDescent="0.2">
      <c r="A8" s="20">
        <v>1114</v>
      </c>
      <c r="B8" s="18" t="s">
        <v>143</v>
      </c>
      <c r="C8" s="22">
        <v>0</v>
      </c>
    </row>
    <row r="9" spans="1:8" x14ac:dyDescent="0.2">
      <c r="A9" s="20">
        <v>1115</v>
      </c>
      <c r="B9" s="18" t="s">
        <v>144</v>
      </c>
      <c r="C9" s="22">
        <v>0</v>
      </c>
    </row>
    <row r="10" spans="1:8" x14ac:dyDescent="0.2">
      <c r="A10" s="20">
        <v>1121</v>
      </c>
      <c r="B10" s="18" t="s">
        <v>145</v>
      </c>
      <c r="C10" s="22">
        <v>0</v>
      </c>
    </row>
    <row r="11" spans="1:8" x14ac:dyDescent="0.2">
      <c r="A11" s="20">
        <v>1211</v>
      </c>
      <c r="B11" s="18" t="s">
        <v>146</v>
      </c>
      <c r="C11" s="22">
        <v>0</v>
      </c>
    </row>
    <row r="13" spans="1:8" x14ac:dyDescent="0.2">
      <c r="A13" s="17" t="s">
        <v>105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101</v>
      </c>
      <c r="B14" s="19" t="s">
        <v>97</v>
      </c>
      <c r="C14" s="19" t="s">
        <v>98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134</v>
      </c>
    </row>
    <row r="15" spans="1:8" x14ac:dyDescent="0.2">
      <c r="A15" s="20">
        <v>1122</v>
      </c>
      <c r="B15" s="18" t="s">
        <v>147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148</v>
      </c>
      <c r="C16" s="22">
        <v>991.39</v>
      </c>
      <c r="D16" s="22">
        <v>991.39</v>
      </c>
      <c r="E16" s="22">
        <v>991.39</v>
      </c>
      <c r="F16" s="22">
        <v>991.39</v>
      </c>
      <c r="G16" s="22">
        <v>0</v>
      </c>
    </row>
    <row r="18" spans="1:8" x14ac:dyDescent="0.2">
      <c r="A18" s="17" t="s">
        <v>106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101</v>
      </c>
      <c r="B19" s="19" t="s">
        <v>97</v>
      </c>
      <c r="C19" s="19" t="s">
        <v>98</v>
      </c>
      <c r="D19" s="19" t="s">
        <v>149</v>
      </c>
      <c r="E19" s="19" t="s">
        <v>150</v>
      </c>
      <c r="F19" s="19" t="s">
        <v>151</v>
      </c>
      <c r="G19" s="19" t="s">
        <v>152</v>
      </c>
      <c r="H19" s="19" t="s">
        <v>153</v>
      </c>
    </row>
    <row r="20" spans="1:8" x14ac:dyDescent="0.2">
      <c r="A20" s="20">
        <v>1123</v>
      </c>
      <c r="B20" s="18" t="s">
        <v>154</v>
      </c>
      <c r="C20" s="22">
        <v>56757.78</v>
      </c>
      <c r="D20" s="22">
        <v>56757.78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155</v>
      </c>
      <c r="C21" s="22">
        <v>6012.24</v>
      </c>
      <c r="D21" s="22">
        <v>6012.24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156</v>
      </c>
      <c r="C22" s="22">
        <v>2810.46</v>
      </c>
      <c r="D22" s="22">
        <v>2810.46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160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161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101</v>
      </c>
      <c r="B29" s="19" t="s">
        <v>97</v>
      </c>
      <c r="C29" s="19" t="s">
        <v>98</v>
      </c>
      <c r="D29" s="19" t="s">
        <v>109</v>
      </c>
      <c r="E29" s="19" t="s">
        <v>108</v>
      </c>
      <c r="F29" s="19" t="s">
        <v>162</v>
      </c>
      <c r="G29" s="19" t="s">
        <v>111</v>
      </c>
      <c r="H29" s="19"/>
    </row>
    <row r="30" spans="1:8" x14ac:dyDescent="0.2">
      <c r="A30" s="20">
        <v>1140</v>
      </c>
      <c r="B30" s="18" t="s">
        <v>163</v>
      </c>
      <c r="C30" s="22">
        <f>SUM(C31:C35)</f>
        <v>0</v>
      </c>
    </row>
    <row r="31" spans="1:8" x14ac:dyDescent="0.2">
      <c r="A31" s="20">
        <v>1141</v>
      </c>
      <c r="B31" s="18" t="s">
        <v>164</v>
      </c>
      <c r="C31" s="22">
        <v>0</v>
      </c>
    </row>
    <row r="32" spans="1:8" x14ac:dyDescent="0.2">
      <c r="A32" s="20">
        <v>1142</v>
      </c>
      <c r="B32" s="18" t="s">
        <v>165</v>
      </c>
      <c r="C32" s="22">
        <v>0</v>
      </c>
    </row>
    <row r="33" spans="1:8" x14ac:dyDescent="0.2">
      <c r="A33" s="20">
        <v>1143</v>
      </c>
      <c r="B33" s="18" t="s">
        <v>166</v>
      </c>
      <c r="C33" s="22">
        <v>0</v>
      </c>
    </row>
    <row r="34" spans="1:8" x14ac:dyDescent="0.2">
      <c r="A34" s="20">
        <v>1144</v>
      </c>
      <c r="B34" s="18" t="s">
        <v>167</v>
      </c>
      <c r="C34" s="22">
        <v>0</v>
      </c>
    </row>
    <row r="35" spans="1:8" x14ac:dyDescent="0.2">
      <c r="A35" s="20">
        <v>1145</v>
      </c>
      <c r="B35" s="18" t="s">
        <v>168</v>
      </c>
      <c r="C35" s="22">
        <v>0</v>
      </c>
    </row>
    <row r="37" spans="1:8" x14ac:dyDescent="0.2">
      <c r="A37" s="17" t="s">
        <v>169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101</v>
      </c>
      <c r="B38" s="19" t="s">
        <v>97</v>
      </c>
      <c r="C38" s="19" t="s">
        <v>98</v>
      </c>
      <c r="D38" s="19" t="s">
        <v>107</v>
      </c>
      <c r="E38" s="19" t="s">
        <v>110</v>
      </c>
      <c r="F38" s="19" t="s">
        <v>170</v>
      </c>
      <c r="G38" s="19"/>
      <c r="H38" s="19"/>
    </row>
    <row r="39" spans="1:8" x14ac:dyDescent="0.2">
      <c r="A39" s="20">
        <v>1150</v>
      </c>
      <c r="B39" s="18" t="s">
        <v>171</v>
      </c>
      <c r="C39" s="22">
        <f>SUM(C40)</f>
        <v>0</v>
      </c>
    </row>
    <row r="40" spans="1:8" x14ac:dyDescent="0.2">
      <c r="A40" s="20">
        <v>1151</v>
      </c>
      <c r="B40" s="18" t="s">
        <v>172</v>
      </c>
      <c r="C40" s="22">
        <v>0</v>
      </c>
    </row>
    <row r="42" spans="1:8" x14ac:dyDescent="0.2">
      <c r="A42" s="17" t="s">
        <v>112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101</v>
      </c>
      <c r="B43" s="19" t="s">
        <v>97</v>
      </c>
      <c r="C43" s="19" t="s">
        <v>98</v>
      </c>
      <c r="D43" s="19" t="s">
        <v>100</v>
      </c>
      <c r="E43" s="19" t="s">
        <v>153</v>
      </c>
      <c r="F43" s="19"/>
      <c r="G43" s="19"/>
      <c r="H43" s="19"/>
    </row>
    <row r="44" spans="1:8" x14ac:dyDescent="0.2">
      <c r="A44" s="20">
        <v>1213</v>
      </c>
      <c r="B44" s="18" t="s">
        <v>173</v>
      </c>
      <c r="C44" s="22">
        <v>0</v>
      </c>
    </row>
    <row r="46" spans="1:8" x14ac:dyDescent="0.2">
      <c r="A46" s="17" t="s">
        <v>113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101</v>
      </c>
      <c r="B47" s="19" t="s">
        <v>97</v>
      </c>
      <c r="C47" s="19" t="s">
        <v>98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174</v>
      </c>
      <c r="C48" s="22">
        <v>0</v>
      </c>
    </row>
    <row r="50" spans="1:9" x14ac:dyDescent="0.2">
      <c r="A50" s="17" t="s">
        <v>117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101</v>
      </c>
      <c r="B51" s="19" t="s">
        <v>97</v>
      </c>
      <c r="C51" s="19" t="s">
        <v>98</v>
      </c>
      <c r="D51" s="19" t="s">
        <v>114</v>
      </c>
      <c r="E51" s="19" t="s">
        <v>115</v>
      </c>
      <c r="F51" s="19" t="s">
        <v>107</v>
      </c>
      <c r="G51" s="19" t="s">
        <v>175</v>
      </c>
      <c r="H51" s="19" t="s">
        <v>116</v>
      </c>
      <c r="I51" s="19" t="s">
        <v>176</v>
      </c>
    </row>
    <row r="52" spans="1:9" x14ac:dyDescent="0.2">
      <c r="A52" s="20">
        <v>1230</v>
      </c>
      <c r="B52" s="18" t="s">
        <v>177</v>
      </c>
      <c r="C52" s="22">
        <f>SUM(C53:C59)</f>
        <v>175572.96</v>
      </c>
      <c r="D52" s="22">
        <f t="shared" ref="D52:E52" si="0">SUM(D53:D59)</f>
        <v>0</v>
      </c>
      <c r="E52" s="22">
        <f t="shared" si="0"/>
        <v>0</v>
      </c>
    </row>
    <row r="53" spans="1:9" x14ac:dyDescent="0.2">
      <c r="A53" s="20">
        <v>1231</v>
      </c>
      <c r="B53" s="18" t="s">
        <v>178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179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180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181</v>
      </c>
      <c r="C56" s="22">
        <v>175572.96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182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183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184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185</v>
      </c>
      <c r="C60" s="22">
        <f>SUM(C61:C68)</f>
        <v>2038626.5299999998</v>
      </c>
      <c r="D60" s="22">
        <f>SUM(D61:D68)</f>
        <v>137781.54999999999</v>
      </c>
      <c r="E60" s="22">
        <f>SUM(E61:E68)</f>
        <v>-309259.49</v>
      </c>
    </row>
    <row r="61" spans="1:9" x14ac:dyDescent="0.2">
      <c r="A61" s="20">
        <v>1241</v>
      </c>
      <c r="B61" s="18" t="s">
        <v>186</v>
      </c>
      <c r="C61" s="22">
        <v>287712.69</v>
      </c>
      <c r="D61" s="22">
        <v>20624.21</v>
      </c>
      <c r="E61" s="22">
        <v>-79266.75</v>
      </c>
    </row>
    <row r="62" spans="1:9" x14ac:dyDescent="0.2">
      <c r="A62" s="20">
        <v>1242</v>
      </c>
      <c r="B62" s="18" t="s">
        <v>187</v>
      </c>
      <c r="C62" s="22">
        <v>1070019.69</v>
      </c>
      <c r="D62" s="22">
        <v>67624.84</v>
      </c>
      <c r="E62" s="22">
        <v>-109866</v>
      </c>
    </row>
    <row r="63" spans="1:9" x14ac:dyDescent="0.2">
      <c r="A63" s="20">
        <v>1243</v>
      </c>
      <c r="B63" s="18" t="s">
        <v>188</v>
      </c>
      <c r="C63" s="22">
        <v>33645.96</v>
      </c>
      <c r="D63" s="22">
        <v>2158.1999999999998</v>
      </c>
      <c r="E63" s="22">
        <v>-8036.31</v>
      </c>
    </row>
    <row r="64" spans="1:9" x14ac:dyDescent="0.2">
      <c r="A64" s="20">
        <v>1244</v>
      </c>
      <c r="B64" s="18" t="s">
        <v>189</v>
      </c>
      <c r="C64" s="22">
        <v>344940</v>
      </c>
      <c r="D64" s="22">
        <v>27766.67</v>
      </c>
      <c r="E64" s="22">
        <v>-27766.67</v>
      </c>
    </row>
    <row r="65" spans="1:9" x14ac:dyDescent="0.2">
      <c r="A65" s="20">
        <v>1245</v>
      </c>
      <c r="B65" s="18" t="s">
        <v>190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191</v>
      </c>
      <c r="C66" s="22">
        <v>302308.19</v>
      </c>
      <c r="D66" s="22">
        <v>19607.63</v>
      </c>
      <c r="E66" s="22">
        <v>-84323.76</v>
      </c>
    </row>
    <row r="67" spans="1:9" x14ac:dyDescent="0.2">
      <c r="A67" s="20">
        <v>1247</v>
      </c>
      <c r="B67" s="18" t="s">
        <v>192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193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101</v>
      </c>
      <c r="B71" s="19" t="s">
        <v>97</v>
      </c>
      <c r="C71" s="19" t="s">
        <v>98</v>
      </c>
      <c r="D71" s="19" t="s">
        <v>119</v>
      </c>
      <c r="E71" s="19" t="s">
        <v>194</v>
      </c>
      <c r="F71" s="19" t="s">
        <v>107</v>
      </c>
      <c r="G71" s="19" t="s">
        <v>175</v>
      </c>
      <c r="H71" s="19" t="s">
        <v>116</v>
      </c>
      <c r="I71" s="19" t="s">
        <v>176</v>
      </c>
    </row>
    <row r="72" spans="1:9" x14ac:dyDescent="0.2">
      <c r="A72" s="20">
        <v>1250</v>
      </c>
      <c r="B72" s="18" t="s">
        <v>195</v>
      </c>
      <c r="C72" s="22">
        <f>SUM(C73:C77)</f>
        <v>82604.600000000006</v>
      </c>
      <c r="D72" s="22">
        <f t="shared" ref="D72:E72" si="1">SUM(D73:D77)</f>
        <v>3347.7599999999998</v>
      </c>
      <c r="E72" s="22">
        <f t="shared" si="1"/>
        <v>0</v>
      </c>
    </row>
    <row r="73" spans="1:9" x14ac:dyDescent="0.2">
      <c r="A73" s="20">
        <v>1251</v>
      </c>
      <c r="B73" s="18" t="s">
        <v>196</v>
      </c>
      <c r="C73" s="22">
        <v>78602.600000000006</v>
      </c>
      <c r="D73" s="22">
        <v>2947.56</v>
      </c>
      <c r="E73" s="22">
        <v>0</v>
      </c>
    </row>
    <row r="74" spans="1:9" x14ac:dyDescent="0.2">
      <c r="A74" s="20">
        <v>1252</v>
      </c>
      <c r="B74" s="18" t="s">
        <v>197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198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199</v>
      </c>
      <c r="C76" s="22">
        <v>4002</v>
      </c>
      <c r="D76" s="22">
        <v>400.2</v>
      </c>
      <c r="E76" s="22">
        <v>0</v>
      </c>
    </row>
    <row r="77" spans="1:9" x14ac:dyDescent="0.2">
      <c r="A77" s="20">
        <v>1259</v>
      </c>
      <c r="B77" s="18" t="s">
        <v>200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201</v>
      </c>
      <c r="C78" s="22">
        <f>SUM(C79:C84)</f>
        <v>0</v>
      </c>
      <c r="D78" s="22">
        <f t="shared" ref="D78:E78" si="2">SUM(D79:D84)</f>
        <v>0</v>
      </c>
      <c r="E78" s="22">
        <f t="shared" si="2"/>
        <v>0</v>
      </c>
    </row>
    <row r="79" spans="1:9" x14ac:dyDescent="0.2">
      <c r="A79" s="20">
        <v>1271</v>
      </c>
      <c r="B79" s="18" t="s">
        <v>202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203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204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205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206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207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120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101</v>
      </c>
      <c r="B87" s="19" t="s">
        <v>97</v>
      </c>
      <c r="C87" s="19" t="s">
        <v>98</v>
      </c>
      <c r="D87" s="19" t="s">
        <v>208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209</v>
      </c>
      <c r="C88" s="22">
        <f>SUM(C89:C90)</f>
        <v>0</v>
      </c>
    </row>
    <row r="89" spans="1:8" x14ac:dyDescent="0.2">
      <c r="A89" s="20">
        <v>1161</v>
      </c>
      <c r="B89" s="18" t="s">
        <v>210</v>
      </c>
      <c r="C89" s="22">
        <v>0</v>
      </c>
    </row>
    <row r="90" spans="1:8" x14ac:dyDescent="0.2">
      <c r="A90" s="20">
        <v>1162</v>
      </c>
      <c r="B90" s="18" t="s">
        <v>211</v>
      </c>
      <c r="C90" s="22">
        <v>0</v>
      </c>
    </row>
    <row r="92" spans="1:8" x14ac:dyDescent="0.2">
      <c r="A92" s="17" t="s">
        <v>121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101</v>
      </c>
      <c r="B93" s="19" t="s">
        <v>97</v>
      </c>
      <c r="C93" s="19" t="s">
        <v>98</v>
      </c>
      <c r="D93" s="19" t="s">
        <v>153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212</v>
      </c>
      <c r="C94" s="22">
        <f>SUM(C95:C97)</f>
        <v>0</v>
      </c>
    </row>
    <row r="95" spans="1:8" x14ac:dyDescent="0.2">
      <c r="A95" s="20">
        <v>1291</v>
      </c>
      <c r="B95" s="18" t="s">
        <v>213</v>
      </c>
      <c r="C95" s="22">
        <v>0</v>
      </c>
    </row>
    <row r="96" spans="1:8" x14ac:dyDescent="0.2">
      <c r="A96" s="20">
        <v>1292</v>
      </c>
      <c r="B96" s="18" t="s">
        <v>214</v>
      </c>
      <c r="C96" s="22">
        <v>0</v>
      </c>
    </row>
    <row r="97" spans="1:8" x14ac:dyDescent="0.2">
      <c r="A97" s="20">
        <v>1293</v>
      </c>
      <c r="B97" s="18" t="s">
        <v>215</v>
      </c>
      <c r="C97" s="22">
        <v>0</v>
      </c>
    </row>
    <row r="99" spans="1:8" x14ac:dyDescent="0.2">
      <c r="A99" s="17" t="s">
        <v>122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101</v>
      </c>
      <c r="B100" s="19" t="s">
        <v>97</v>
      </c>
      <c r="C100" s="19" t="s">
        <v>98</v>
      </c>
      <c r="D100" s="19" t="s">
        <v>149</v>
      </c>
      <c r="E100" s="19" t="s">
        <v>150</v>
      </c>
      <c r="F100" s="19" t="s">
        <v>151</v>
      </c>
      <c r="G100" s="19" t="s">
        <v>216</v>
      </c>
      <c r="H100" s="19" t="s">
        <v>217</v>
      </c>
    </row>
    <row r="101" spans="1:8" x14ac:dyDescent="0.2">
      <c r="A101" s="20">
        <v>2110</v>
      </c>
      <c r="B101" s="18" t="s">
        <v>218</v>
      </c>
      <c r="C101" s="22">
        <f>SUM(C102:C110)</f>
        <v>213890.03000000003</v>
      </c>
      <c r="D101" s="22">
        <f t="shared" ref="D101:E101" si="3">SUM(D102:D110)</f>
        <v>0</v>
      </c>
      <c r="E101" s="22">
        <f t="shared" si="3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219</v>
      </c>
      <c r="C102" s="22">
        <v>4890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220</v>
      </c>
      <c r="C103" s="22">
        <v>55837.72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221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222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223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225</v>
      </c>
      <c r="C108" s="22">
        <v>137896.20000000001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226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227</v>
      </c>
      <c r="C110" s="22">
        <v>15266.11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228</v>
      </c>
      <c r="C111" s="22">
        <f>SUM(C112:C114)</f>
        <v>0</v>
      </c>
      <c r="D111" s="22">
        <f t="shared" ref="D111:E111" si="4">SUM(D112:D114)</f>
        <v>0</v>
      </c>
      <c r="E111" s="22">
        <f t="shared" si="4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229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230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231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123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101</v>
      </c>
      <c r="B117" s="19" t="s">
        <v>97</v>
      </c>
      <c r="C117" s="19" t="s">
        <v>98</v>
      </c>
      <c r="D117" s="19" t="s">
        <v>102</v>
      </c>
      <c r="E117" s="19" t="s">
        <v>153</v>
      </c>
      <c r="F117" s="19"/>
      <c r="G117" s="19"/>
      <c r="H117" s="19"/>
    </row>
    <row r="118" spans="1:8" x14ac:dyDescent="0.2">
      <c r="A118" s="20">
        <v>2160</v>
      </c>
      <c r="B118" s="18" t="s">
        <v>232</v>
      </c>
      <c r="C118" s="22">
        <f>SUM(C119:C124)</f>
        <v>0</v>
      </c>
    </row>
    <row r="119" spans="1:8" x14ac:dyDescent="0.2">
      <c r="A119" s="20">
        <v>2161</v>
      </c>
      <c r="B119" s="18" t="s">
        <v>233</v>
      </c>
      <c r="C119" s="22">
        <v>0</v>
      </c>
    </row>
    <row r="120" spans="1:8" x14ac:dyDescent="0.2">
      <c r="A120" s="20">
        <v>2162</v>
      </c>
      <c r="B120" s="18" t="s">
        <v>234</v>
      </c>
      <c r="C120" s="22">
        <v>0</v>
      </c>
    </row>
    <row r="121" spans="1:8" x14ac:dyDescent="0.2">
      <c r="A121" s="20">
        <v>2163</v>
      </c>
      <c r="B121" s="18" t="s">
        <v>235</v>
      </c>
      <c r="C121" s="22">
        <v>0</v>
      </c>
    </row>
    <row r="122" spans="1:8" x14ac:dyDescent="0.2">
      <c r="A122" s="20">
        <v>2164</v>
      </c>
      <c r="B122" s="18" t="s">
        <v>236</v>
      </c>
      <c r="C122" s="22">
        <v>0</v>
      </c>
    </row>
    <row r="123" spans="1:8" x14ac:dyDescent="0.2">
      <c r="A123" s="20">
        <v>2165</v>
      </c>
      <c r="B123" s="18" t="s">
        <v>237</v>
      </c>
      <c r="C123" s="22">
        <v>0</v>
      </c>
    </row>
    <row r="124" spans="1:8" x14ac:dyDescent="0.2">
      <c r="A124" s="20">
        <v>2166</v>
      </c>
      <c r="B124" s="18" t="s">
        <v>238</v>
      </c>
      <c r="C124" s="22">
        <v>0</v>
      </c>
    </row>
    <row r="125" spans="1:8" x14ac:dyDescent="0.2">
      <c r="A125" s="20">
        <v>2250</v>
      </c>
      <c r="B125" s="18" t="s">
        <v>239</v>
      </c>
      <c r="C125" s="22">
        <f>SUM(C126:C131)</f>
        <v>0</v>
      </c>
    </row>
    <row r="126" spans="1:8" x14ac:dyDescent="0.2">
      <c r="A126" s="20">
        <v>2251</v>
      </c>
      <c r="B126" s="18" t="s">
        <v>240</v>
      </c>
      <c r="C126" s="22">
        <v>0</v>
      </c>
    </row>
    <row r="127" spans="1:8" x14ac:dyDescent="0.2">
      <c r="A127" s="20">
        <v>2252</v>
      </c>
      <c r="B127" s="18" t="s">
        <v>241</v>
      </c>
      <c r="C127" s="22">
        <v>0</v>
      </c>
    </row>
    <row r="128" spans="1:8" x14ac:dyDescent="0.2">
      <c r="A128" s="20">
        <v>2253</v>
      </c>
      <c r="B128" s="18" t="s">
        <v>242</v>
      </c>
      <c r="C128" s="22">
        <v>0</v>
      </c>
    </row>
    <row r="129" spans="1:8" x14ac:dyDescent="0.2">
      <c r="A129" s="20">
        <v>2254</v>
      </c>
      <c r="B129" s="18" t="s">
        <v>243</v>
      </c>
      <c r="C129" s="22">
        <v>0</v>
      </c>
    </row>
    <row r="130" spans="1:8" x14ac:dyDescent="0.2">
      <c r="A130" s="20">
        <v>2255</v>
      </c>
      <c r="B130" s="18" t="s">
        <v>244</v>
      </c>
      <c r="C130" s="22">
        <v>0</v>
      </c>
    </row>
    <row r="131" spans="1:8" x14ac:dyDescent="0.2">
      <c r="A131" s="20">
        <v>2256</v>
      </c>
      <c r="B131" s="18" t="s">
        <v>245</v>
      </c>
      <c r="C131" s="22">
        <v>0</v>
      </c>
    </row>
    <row r="133" spans="1:8" x14ac:dyDescent="0.2">
      <c r="A133" s="17" t="s">
        <v>124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101</v>
      </c>
      <c r="B134" s="21" t="s">
        <v>97</v>
      </c>
      <c r="C134" s="21" t="s">
        <v>98</v>
      </c>
      <c r="D134" s="21" t="s">
        <v>102</v>
      </c>
      <c r="E134" s="21" t="s">
        <v>153</v>
      </c>
      <c r="F134" s="21"/>
      <c r="G134" s="21"/>
      <c r="H134" s="21"/>
    </row>
    <row r="135" spans="1:8" x14ac:dyDescent="0.2">
      <c r="A135" s="20">
        <v>2159</v>
      </c>
      <c r="B135" s="18" t="s">
        <v>246</v>
      </c>
      <c r="C135" s="22">
        <v>0</v>
      </c>
    </row>
    <row r="136" spans="1:8" x14ac:dyDescent="0.2">
      <c r="A136" s="20">
        <v>2199</v>
      </c>
      <c r="B136" s="18" t="s">
        <v>247</v>
      </c>
      <c r="C136" s="22">
        <v>0</v>
      </c>
    </row>
    <row r="137" spans="1:8" x14ac:dyDescent="0.2">
      <c r="A137" s="20">
        <v>2240</v>
      </c>
      <c r="B137" s="18" t="s">
        <v>248</v>
      </c>
      <c r="C137" s="22">
        <f>SUM(C138:C140)</f>
        <v>0</v>
      </c>
    </row>
    <row r="138" spans="1:8" x14ac:dyDescent="0.2">
      <c r="A138" s="20">
        <v>2241</v>
      </c>
      <c r="B138" s="18" t="s">
        <v>249</v>
      </c>
      <c r="C138" s="22">
        <v>0</v>
      </c>
    </row>
    <row r="139" spans="1:8" x14ac:dyDescent="0.2">
      <c r="A139" s="20">
        <v>2242</v>
      </c>
      <c r="B139" s="18" t="s">
        <v>250</v>
      </c>
      <c r="C139" s="22">
        <v>0</v>
      </c>
    </row>
    <row r="140" spans="1:8" x14ac:dyDescent="0.2">
      <c r="A140" s="20">
        <v>2249</v>
      </c>
      <c r="B140" s="18" t="s">
        <v>251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0" t="s">
        <v>474</v>
      </c>
      <c r="B1" s="90"/>
      <c r="C1" s="90"/>
      <c r="D1" s="12" t="s">
        <v>137</v>
      </c>
      <c r="E1" s="23">
        <v>2018</v>
      </c>
    </row>
    <row r="2" spans="1:5" s="14" customFormat="1" ht="18.95" customHeight="1" x14ac:dyDescent="0.25">
      <c r="A2" s="90" t="s">
        <v>252</v>
      </c>
      <c r="B2" s="90"/>
      <c r="C2" s="90"/>
      <c r="D2" s="12" t="s">
        <v>139</v>
      </c>
      <c r="E2" s="23" t="str">
        <f>'Notas a los Edos Financieros'!E2</f>
        <v>Trimestral</v>
      </c>
    </row>
    <row r="3" spans="1:5" s="14" customFormat="1" ht="18.95" customHeight="1" x14ac:dyDescent="0.25">
      <c r="A3" s="90" t="s">
        <v>475</v>
      </c>
      <c r="B3" s="90"/>
      <c r="C3" s="90"/>
      <c r="D3" s="12" t="s">
        <v>141</v>
      </c>
      <c r="E3" s="23">
        <f>'Notas a los Edos Financieros'!E3</f>
        <v>1</v>
      </c>
    </row>
    <row r="4" spans="1:5" x14ac:dyDescent="0.2">
      <c r="A4" s="16" t="s">
        <v>142</v>
      </c>
      <c r="B4" s="17"/>
      <c r="C4" s="17"/>
      <c r="D4" s="17"/>
      <c r="E4" s="17"/>
    </row>
    <row r="6" spans="1:5" x14ac:dyDescent="0.2">
      <c r="A6" s="17" t="s">
        <v>96</v>
      </c>
      <c r="B6" s="17"/>
      <c r="C6" s="17"/>
      <c r="D6" s="17"/>
      <c r="E6" s="17"/>
    </row>
    <row r="7" spans="1:5" x14ac:dyDescent="0.2">
      <c r="A7" s="19" t="s">
        <v>101</v>
      </c>
      <c r="B7" s="19" t="s">
        <v>97</v>
      </c>
      <c r="C7" s="19" t="s">
        <v>98</v>
      </c>
      <c r="D7" s="19" t="s">
        <v>253</v>
      </c>
      <c r="E7" s="19"/>
    </row>
    <row r="8" spans="1:5" x14ac:dyDescent="0.2">
      <c r="A8" s="20">
        <v>4100</v>
      </c>
      <c r="B8" s="18" t="s">
        <v>254</v>
      </c>
      <c r="C8" s="22">
        <f>SUM(C9+C18+C24+C26+C32+C37+C47+C52)</f>
        <v>706550.5</v>
      </c>
    </row>
    <row r="9" spans="1:5" x14ac:dyDescent="0.2">
      <c r="A9" s="20">
        <v>4110</v>
      </c>
      <c r="B9" s="18" t="s">
        <v>255</v>
      </c>
      <c r="C9" s="22">
        <f>SUM(C10:C17)</f>
        <v>0</v>
      </c>
    </row>
    <row r="10" spans="1:5" x14ac:dyDescent="0.2">
      <c r="A10" s="20">
        <v>4111</v>
      </c>
      <c r="B10" s="18" t="s">
        <v>256</v>
      </c>
      <c r="C10" s="22">
        <v>0</v>
      </c>
    </row>
    <row r="11" spans="1:5" x14ac:dyDescent="0.2">
      <c r="A11" s="20">
        <v>4112</v>
      </c>
      <c r="B11" s="18" t="s">
        <v>257</v>
      </c>
      <c r="C11" s="22">
        <v>0</v>
      </c>
    </row>
    <row r="12" spans="1:5" x14ac:dyDescent="0.2">
      <c r="A12" s="20">
        <v>4113</v>
      </c>
      <c r="B12" s="18" t="s">
        <v>258</v>
      </c>
      <c r="C12" s="22">
        <v>0</v>
      </c>
    </row>
    <row r="13" spans="1:5" x14ac:dyDescent="0.2">
      <c r="A13" s="20">
        <v>4114</v>
      </c>
      <c r="B13" s="18" t="s">
        <v>259</v>
      </c>
      <c r="C13" s="22">
        <v>0</v>
      </c>
    </row>
    <row r="14" spans="1:5" x14ac:dyDescent="0.2">
      <c r="A14" s="20">
        <v>4115</v>
      </c>
      <c r="B14" s="18" t="s">
        <v>260</v>
      </c>
      <c r="C14" s="22">
        <v>0</v>
      </c>
    </row>
    <row r="15" spans="1:5" x14ac:dyDescent="0.2">
      <c r="A15" s="20">
        <v>4116</v>
      </c>
      <c r="B15" s="18" t="s">
        <v>261</v>
      </c>
      <c r="C15" s="22">
        <v>0</v>
      </c>
    </row>
    <row r="16" spans="1:5" x14ac:dyDescent="0.2">
      <c r="A16" s="20">
        <v>4117</v>
      </c>
      <c r="B16" s="18" t="s">
        <v>262</v>
      </c>
      <c r="C16" s="22">
        <v>0</v>
      </c>
    </row>
    <row r="17" spans="1:3" x14ac:dyDescent="0.2">
      <c r="A17" s="20">
        <v>4119</v>
      </c>
      <c r="B17" s="18" t="s">
        <v>263</v>
      </c>
      <c r="C17" s="22">
        <v>0</v>
      </c>
    </row>
    <row r="18" spans="1:3" x14ac:dyDescent="0.2">
      <c r="A18" s="20">
        <v>4120</v>
      </c>
      <c r="B18" s="18" t="s">
        <v>264</v>
      </c>
      <c r="C18" s="22">
        <f>SUM(C19:C23)</f>
        <v>0</v>
      </c>
    </row>
    <row r="19" spans="1:3" x14ac:dyDescent="0.2">
      <c r="A19" s="20">
        <v>4121</v>
      </c>
      <c r="B19" s="18" t="s">
        <v>265</v>
      </c>
      <c r="C19" s="22">
        <v>0</v>
      </c>
    </row>
    <row r="20" spans="1:3" x14ac:dyDescent="0.2">
      <c r="A20" s="20">
        <v>4122</v>
      </c>
      <c r="B20" s="18" t="s">
        <v>266</v>
      </c>
      <c r="C20" s="22">
        <v>0</v>
      </c>
    </row>
    <row r="21" spans="1:3" x14ac:dyDescent="0.2">
      <c r="A21" s="20">
        <v>4123</v>
      </c>
      <c r="B21" s="18" t="s">
        <v>267</v>
      </c>
      <c r="C21" s="22">
        <v>0</v>
      </c>
    </row>
    <row r="22" spans="1:3" x14ac:dyDescent="0.2">
      <c r="A22" s="20">
        <v>4124</v>
      </c>
      <c r="B22" s="18" t="s">
        <v>268</v>
      </c>
      <c r="C22" s="22">
        <v>0</v>
      </c>
    </row>
    <row r="23" spans="1:3" x14ac:dyDescent="0.2">
      <c r="A23" s="20">
        <v>4129</v>
      </c>
      <c r="B23" s="18" t="s">
        <v>269</v>
      </c>
      <c r="C23" s="22">
        <v>0</v>
      </c>
    </row>
    <row r="24" spans="1:3" x14ac:dyDescent="0.2">
      <c r="A24" s="20">
        <v>4130</v>
      </c>
      <c r="B24" s="18" t="s">
        <v>270</v>
      </c>
      <c r="C24" s="22">
        <f>SUM(C25)</f>
        <v>0</v>
      </c>
    </row>
    <row r="25" spans="1:3" x14ac:dyDescent="0.2">
      <c r="A25" s="20">
        <v>4131</v>
      </c>
      <c r="B25" s="18" t="s">
        <v>271</v>
      </c>
      <c r="C25" s="22">
        <v>0</v>
      </c>
    </row>
    <row r="26" spans="1:3" x14ac:dyDescent="0.2">
      <c r="A26" s="20">
        <v>4140</v>
      </c>
      <c r="B26" s="18" t="s">
        <v>272</v>
      </c>
      <c r="C26" s="22">
        <f>SUM(C27:C31)</f>
        <v>0</v>
      </c>
    </row>
    <row r="27" spans="1:3" x14ac:dyDescent="0.2">
      <c r="A27" s="20">
        <v>4141</v>
      </c>
      <c r="B27" s="18" t="s">
        <v>273</v>
      </c>
      <c r="C27" s="22">
        <v>0</v>
      </c>
    </row>
    <row r="28" spans="1:3" x14ac:dyDescent="0.2">
      <c r="A28" s="20">
        <v>4142</v>
      </c>
      <c r="B28" s="18" t="s">
        <v>274</v>
      </c>
      <c r="C28" s="22">
        <v>0</v>
      </c>
    </row>
    <row r="29" spans="1:3" x14ac:dyDescent="0.2">
      <c r="A29" s="20">
        <v>4143</v>
      </c>
      <c r="B29" s="18" t="s">
        <v>275</v>
      </c>
      <c r="C29" s="22">
        <v>0</v>
      </c>
    </row>
    <row r="30" spans="1:3" x14ac:dyDescent="0.2">
      <c r="A30" s="20">
        <v>4144</v>
      </c>
      <c r="B30" s="18" t="s">
        <v>276</v>
      </c>
      <c r="C30" s="22">
        <v>0</v>
      </c>
    </row>
    <row r="31" spans="1:3" x14ac:dyDescent="0.2">
      <c r="A31" s="20">
        <v>4149</v>
      </c>
      <c r="B31" s="18" t="s">
        <v>277</v>
      </c>
      <c r="C31" s="22">
        <v>0</v>
      </c>
    </row>
    <row r="32" spans="1:3" x14ac:dyDescent="0.2">
      <c r="A32" s="20">
        <v>4150</v>
      </c>
      <c r="B32" s="18" t="s">
        <v>278</v>
      </c>
      <c r="C32" s="22">
        <f>SUM(C33:C36)</f>
        <v>0</v>
      </c>
    </row>
    <row r="33" spans="1:3" x14ac:dyDescent="0.2">
      <c r="A33" s="20">
        <v>4151</v>
      </c>
      <c r="B33" s="18" t="s">
        <v>279</v>
      </c>
      <c r="C33" s="22">
        <v>0</v>
      </c>
    </row>
    <row r="34" spans="1:3" x14ac:dyDescent="0.2">
      <c r="A34" s="20">
        <v>4152</v>
      </c>
      <c r="B34" s="18" t="s">
        <v>280</v>
      </c>
      <c r="C34" s="22">
        <v>0</v>
      </c>
    </row>
    <row r="35" spans="1:3" x14ac:dyDescent="0.2">
      <c r="A35" s="20">
        <v>4153</v>
      </c>
      <c r="B35" s="18" t="s">
        <v>281</v>
      </c>
      <c r="C35" s="22">
        <v>0</v>
      </c>
    </row>
    <row r="36" spans="1:3" x14ac:dyDescent="0.2">
      <c r="A36" s="20">
        <v>4159</v>
      </c>
      <c r="B36" s="18" t="s">
        <v>282</v>
      </c>
      <c r="C36" s="22">
        <v>0</v>
      </c>
    </row>
    <row r="37" spans="1:3" x14ac:dyDescent="0.2">
      <c r="A37" s="20">
        <v>4160</v>
      </c>
      <c r="B37" s="18" t="s">
        <v>283</v>
      </c>
      <c r="C37" s="22">
        <f>SUM(C38:C46)</f>
        <v>0</v>
      </c>
    </row>
    <row r="38" spans="1:3" x14ac:dyDescent="0.2">
      <c r="A38" s="20">
        <v>4161</v>
      </c>
      <c r="B38" s="18" t="s">
        <v>284</v>
      </c>
      <c r="C38" s="22">
        <v>0</v>
      </c>
    </row>
    <row r="39" spans="1:3" x14ac:dyDescent="0.2">
      <c r="A39" s="20">
        <v>4162</v>
      </c>
      <c r="B39" s="18" t="s">
        <v>285</v>
      </c>
      <c r="C39" s="22">
        <v>0</v>
      </c>
    </row>
    <row r="40" spans="1:3" x14ac:dyDescent="0.2">
      <c r="A40" s="20">
        <v>4163</v>
      </c>
      <c r="B40" s="18" t="s">
        <v>286</v>
      </c>
      <c r="C40" s="22">
        <v>0</v>
      </c>
    </row>
    <row r="41" spans="1:3" x14ac:dyDescent="0.2">
      <c r="A41" s="20">
        <v>4164</v>
      </c>
      <c r="B41" s="18" t="s">
        <v>287</v>
      </c>
      <c r="C41" s="22">
        <v>0</v>
      </c>
    </row>
    <row r="42" spans="1:3" x14ac:dyDescent="0.2">
      <c r="A42" s="20">
        <v>4165</v>
      </c>
      <c r="B42" s="18" t="s">
        <v>288</v>
      </c>
      <c r="C42" s="22">
        <v>0</v>
      </c>
    </row>
    <row r="43" spans="1:3" x14ac:dyDescent="0.2">
      <c r="A43" s="20">
        <v>4166</v>
      </c>
      <c r="B43" s="18" t="s">
        <v>289</v>
      </c>
      <c r="C43" s="22">
        <v>0</v>
      </c>
    </row>
    <row r="44" spans="1:3" x14ac:dyDescent="0.2">
      <c r="A44" s="20">
        <v>4167</v>
      </c>
      <c r="B44" s="18" t="s">
        <v>290</v>
      </c>
      <c r="C44" s="22">
        <v>0</v>
      </c>
    </row>
    <row r="45" spans="1:3" x14ac:dyDescent="0.2">
      <c r="A45" s="20">
        <v>4168</v>
      </c>
      <c r="B45" s="18" t="s">
        <v>291</v>
      </c>
      <c r="C45" s="22">
        <v>0</v>
      </c>
    </row>
    <row r="46" spans="1:3" x14ac:dyDescent="0.2">
      <c r="A46" s="20">
        <v>4169</v>
      </c>
      <c r="B46" s="18" t="s">
        <v>292</v>
      </c>
      <c r="C46" s="22">
        <v>0</v>
      </c>
    </row>
    <row r="47" spans="1:3" x14ac:dyDescent="0.2">
      <c r="A47" s="20">
        <v>4170</v>
      </c>
      <c r="B47" s="18" t="s">
        <v>293</v>
      </c>
      <c r="C47" s="22">
        <f>SUM(C48:C51)</f>
        <v>706550.5</v>
      </c>
    </row>
    <row r="48" spans="1:3" x14ac:dyDescent="0.2">
      <c r="A48" s="20">
        <v>4171</v>
      </c>
      <c r="B48" s="18" t="s">
        <v>294</v>
      </c>
      <c r="C48" s="22">
        <v>0</v>
      </c>
    </row>
    <row r="49" spans="1:3" x14ac:dyDescent="0.2">
      <c r="A49" s="20">
        <v>4172</v>
      </c>
      <c r="B49" s="18" t="s">
        <v>295</v>
      </c>
      <c r="C49" s="22">
        <v>0</v>
      </c>
    </row>
    <row r="50" spans="1:3" x14ac:dyDescent="0.2">
      <c r="A50" s="20">
        <v>4173</v>
      </c>
      <c r="B50" s="18" t="s">
        <v>296</v>
      </c>
      <c r="C50" s="22">
        <v>706550.5</v>
      </c>
    </row>
    <row r="51" spans="1:3" x14ac:dyDescent="0.2">
      <c r="A51" s="20">
        <v>4174</v>
      </c>
      <c r="B51" s="18" t="s">
        <v>297</v>
      </c>
      <c r="C51" s="22">
        <v>0</v>
      </c>
    </row>
    <row r="52" spans="1:3" x14ac:dyDescent="0.2">
      <c r="A52" s="20">
        <v>4190</v>
      </c>
      <c r="B52" s="18" t="s">
        <v>298</v>
      </c>
      <c r="C52" s="22">
        <f>SUM(C53:C54)</f>
        <v>0</v>
      </c>
    </row>
    <row r="53" spans="1:3" x14ac:dyDescent="0.2">
      <c r="A53" s="20">
        <v>4191</v>
      </c>
      <c r="B53" s="18" t="s">
        <v>299</v>
      </c>
      <c r="C53" s="22">
        <v>0</v>
      </c>
    </row>
    <row r="54" spans="1:3" x14ac:dyDescent="0.2">
      <c r="A54" s="20">
        <v>4192</v>
      </c>
      <c r="B54" s="18" t="s">
        <v>300</v>
      </c>
      <c r="C54" s="22">
        <v>0</v>
      </c>
    </row>
    <row r="55" spans="1:3" x14ac:dyDescent="0.2">
      <c r="A55" s="20">
        <v>4200</v>
      </c>
      <c r="B55" s="18" t="s">
        <v>301</v>
      </c>
      <c r="C55" s="22">
        <f>SUM(C56+C60)</f>
        <v>9888939.6799999997</v>
      </c>
    </row>
    <row r="56" spans="1:3" x14ac:dyDescent="0.2">
      <c r="A56" s="20">
        <v>4210</v>
      </c>
      <c r="B56" s="18" t="s">
        <v>302</v>
      </c>
      <c r="C56" s="22">
        <f>SUM(C57:C59)</f>
        <v>173000</v>
      </c>
    </row>
    <row r="57" spans="1:3" x14ac:dyDescent="0.2">
      <c r="A57" s="20">
        <v>4211</v>
      </c>
      <c r="B57" s="18" t="s">
        <v>303</v>
      </c>
      <c r="C57" s="22">
        <v>0</v>
      </c>
    </row>
    <row r="58" spans="1:3" x14ac:dyDescent="0.2">
      <c r="A58" s="20">
        <v>4212</v>
      </c>
      <c r="B58" s="18" t="s">
        <v>304</v>
      </c>
      <c r="C58" s="22">
        <v>0</v>
      </c>
    </row>
    <row r="59" spans="1:3" x14ac:dyDescent="0.2">
      <c r="A59" s="20">
        <v>4213</v>
      </c>
      <c r="B59" s="18" t="s">
        <v>305</v>
      </c>
      <c r="C59" s="22">
        <v>173000</v>
      </c>
    </row>
    <row r="60" spans="1:3" x14ac:dyDescent="0.2">
      <c r="A60" s="20">
        <v>4220</v>
      </c>
      <c r="B60" s="18" t="s">
        <v>306</v>
      </c>
      <c r="C60" s="22">
        <f>SUM(C61:C66)</f>
        <v>9715939.6799999997</v>
      </c>
    </row>
    <row r="61" spans="1:3" x14ac:dyDescent="0.2">
      <c r="A61" s="20">
        <v>4221</v>
      </c>
      <c r="B61" s="18" t="s">
        <v>307</v>
      </c>
      <c r="C61" s="22">
        <v>9636439.6799999997</v>
      </c>
    </row>
    <row r="62" spans="1:3" x14ac:dyDescent="0.2">
      <c r="A62" s="20">
        <v>4222</v>
      </c>
      <c r="B62" s="18" t="s">
        <v>308</v>
      </c>
      <c r="C62" s="22">
        <v>0</v>
      </c>
    </row>
    <row r="63" spans="1:3" x14ac:dyDescent="0.2">
      <c r="A63" s="20">
        <v>4223</v>
      </c>
      <c r="B63" s="18" t="s">
        <v>309</v>
      </c>
      <c r="C63" s="22">
        <v>0</v>
      </c>
    </row>
    <row r="64" spans="1:3" x14ac:dyDescent="0.2">
      <c r="A64" s="20">
        <v>4224</v>
      </c>
      <c r="B64" s="18" t="s">
        <v>310</v>
      </c>
      <c r="C64" s="22">
        <v>79500</v>
      </c>
    </row>
    <row r="65" spans="1:5" x14ac:dyDescent="0.2">
      <c r="A65" s="20">
        <v>4225</v>
      </c>
      <c r="B65" s="18" t="s">
        <v>311</v>
      </c>
      <c r="C65" s="22">
        <v>0</v>
      </c>
    </row>
    <row r="66" spans="1:5" x14ac:dyDescent="0.2">
      <c r="A66" s="20">
        <v>4226</v>
      </c>
      <c r="B66" s="18" t="s">
        <v>312</v>
      </c>
      <c r="C66" s="22">
        <v>0</v>
      </c>
    </row>
    <row r="68" spans="1:5" x14ac:dyDescent="0.2">
      <c r="A68" s="17" t="s">
        <v>99</v>
      </c>
      <c r="B68" s="17"/>
      <c r="C68" s="17"/>
      <c r="D68" s="17"/>
      <c r="E68" s="17"/>
    </row>
    <row r="69" spans="1:5" x14ac:dyDescent="0.2">
      <c r="A69" s="19" t="s">
        <v>101</v>
      </c>
      <c r="B69" s="19" t="s">
        <v>97</v>
      </c>
      <c r="C69" s="19" t="s">
        <v>98</v>
      </c>
      <c r="D69" s="19" t="s">
        <v>102</v>
      </c>
      <c r="E69" s="19" t="s">
        <v>153</v>
      </c>
    </row>
    <row r="70" spans="1:5" x14ac:dyDescent="0.2">
      <c r="A70" s="20">
        <v>4300</v>
      </c>
      <c r="B70" s="18" t="s">
        <v>313</v>
      </c>
      <c r="C70" s="22">
        <f>SUM(C71+C74+C80+C82+C84)</f>
        <v>0</v>
      </c>
    </row>
    <row r="71" spans="1:5" x14ac:dyDescent="0.2">
      <c r="A71" s="20">
        <v>4310</v>
      </c>
      <c r="B71" s="18" t="s">
        <v>314</v>
      </c>
      <c r="C71" s="22">
        <f>SUM(C72:C73)</f>
        <v>0</v>
      </c>
    </row>
    <row r="72" spans="1:5" x14ac:dyDescent="0.2">
      <c r="A72" s="20">
        <v>4311</v>
      </c>
      <c r="B72" s="18" t="s">
        <v>315</v>
      </c>
      <c r="C72" s="22">
        <v>0</v>
      </c>
    </row>
    <row r="73" spans="1:5" x14ac:dyDescent="0.2">
      <c r="A73" s="20">
        <v>4319</v>
      </c>
      <c r="B73" s="18" t="s">
        <v>316</v>
      </c>
      <c r="C73" s="22">
        <v>0</v>
      </c>
    </row>
    <row r="74" spans="1:5" x14ac:dyDescent="0.2">
      <c r="A74" s="20">
        <v>4320</v>
      </c>
      <c r="B74" s="18" t="s">
        <v>317</v>
      </c>
      <c r="C74" s="22">
        <f>SUM(C75:C79)</f>
        <v>0</v>
      </c>
    </row>
    <row r="75" spans="1:5" x14ac:dyDescent="0.2">
      <c r="A75" s="20">
        <v>4321</v>
      </c>
      <c r="B75" s="18" t="s">
        <v>318</v>
      </c>
      <c r="C75" s="22">
        <v>0</v>
      </c>
    </row>
    <row r="76" spans="1:5" x14ac:dyDescent="0.2">
      <c r="A76" s="20">
        <v>4322</v>
      </c>
      <c r="B76" s="18" t="s">
        <v>319</v>
      </c>
      <c r="C76" s="22">
        <v>0</v>
      </c>
    </row>
    <row r="77" spans="1:5" x14ac:dyDescent="0.2">
      <c r="A77" s="20">
        <v>4323</v>
      </c>
      <c r="B77" s="18" t="s">
        <v>320</v>
      </c>
      <c r="C77" s="22">
        <v>0</v>
      </c>
    </row>
    <row r="78" spans="1:5" x14ac:dyDescent="0.2">
      <c r="A78" s="20">
        <v>4324</v>
      </c>
      <c r="B78" s="18" t="s">
        <v>321</v>
      </c>
      <c r="C78" s="22">
        <v>0</v>
      </c>
    </row>
    <row r="79" spans="1:5" x14ac:dyDescent="0.2">
      <c r="A79" s="20">
        <v>4325</v>
      </c>
      <c r="B79" s="18" t="s">
        <v>322</v>
      </c>
      <c r="C79" s="22">
        <v>0</v>
      </c>
    </row>
    <row r="80" spans="1:5" x14ac:dyDescent="0.2">
      <c r="A80" s="20">
        <v>4330</v>
      </c>
      <c r="B80" s="18" t="s">
        <v>323</v>
      </c>
      <c r="C80" s="22">
        <f>SUM(C81)</f>
        <v>0</v>
      </c>
    </row>
    <row r="81" spans="1:5" x14ac:dyDescent="0.2">
      <c r="A81" s="20">
        <v>4331</v>
      </c>
      <c r="B81" s="18" t="s">
        <v>323</v>
      </c>
      <c r="C81" s="22">
        <v>0</v>
      </c>
    </row>
    <row r="82" spans="1:5" x14ac:dyDescent="0.2">
      <c r="A82" s="20">
        <v>4340</v>
      </c>
      <c r="B82" s="18" t="s">
        <v>324</v>
      </c>
      <c r="C82" s="22">
        <f>SUM(C83)</f>
        <v>0</v>
      </c>
    </row>
    <row r="83" spans="1:5" x14ac:dyDescent="0.2">
      <c r="A83" s="20">
        <v>4341</v>
      </c>
      <c r="B83" s="18" t="s">
        <v>325</v>
      </c>
      <c r="C83" s="22">
        <v>0</v>
      </c>
    </row>
    <row r="84" spans="1:5" x14ac:dyDescent="0.2">
      <c r="A84" s="20">
        <v>4390</v>
      </c>
      <c r="B84" s="18" t="s">
        <v>326</v>
      </c>
      <c r="C84" s="22">
        <f>SUM(C85:C91)</f>
        <v>0</v>
      </c>
    </row>
    <row r="85" spans="1:5" x14ac:dyDescent="0.2">
      <c r="A85" s="20">
        <v>4391</v>
      </c>
      <c r="B85" s="18" t="s">
        <v>327</v>
      </c>
      <c r="C85" s="22">
        <v>0</v>
      </c>
    </row>
    <row r="86" spans="1:5" x14ac:dyDescent="0.2">
      <c r="A86" s="20">
        <v>4392</v>
      </c>
      <c r="B86" s="18" t="s">
        <v>328</v>
      </c>
      <c r="C86" s="22">
        <v>0</v>
      </c>
    </row>
    <row r="87" spans="1:5" x14ac:dyDescent="0.2">
      <c r="A87" s="20">
        <v>4393</v>
      </c>
      <c r="B87" s="18" t="s">
        <v>329</v>
      </c>
      <c r="C87" s="22">
        <v>0</v>
      </c>
    </row>
    <row r="88" spans="1:5" x14ac:dyDescent="0.2">
      <c r="A88" s="20">
        <v>4394</v>
      </c>
      <c r="B88" s="18" t="s">
        <v>330</v>
      </c>
      <c r="C88" s="22">
        <v>0</v>
      </c>
    </row>
    <row r="89" spans="1:5" x14ac:dyDescent="0.2">
      <c r="A89" s="20">
        <v>4395</v>
      </c>
      <c r="B89" s="18" t="s">
        <v>331</v>
      </c>
      <c r="C89" s="22">
        <v>0</v>
      </c>
    </row>
    <row r="90" spans="1:5" x14ac:dyDescent="0.2">
      <c r="A90" s="20">
        <v>4396</v>
      </c>
      <c r="B90" s="18" t="s">
        <v>332</v>
      </c>
      <c r="C90" s="22">
        <v>0</v>
      </c>
    </row>
    <row r="91" spans="1:5" x14ac:dyDescent="0.2">
      <c r="A91" s="20">
        <v>4399</v>
      </c>
      <c r="B91" s="18" t="s">
        <v>326</v>
      </c>
      <c r="C91" s="22">
        <v>0</v>
      </c>
    </row>
    <row r="94" spans="1:5" x14ac:dyDescent="0.2">
      <c r="A94" s="17" t="s">
        <v>103</v>
      </c>
      <c r="B94" s="17"/>
      <c r="C94" s="17"/>
      <c r="D94" s="17"/>
      <c r="E94" s="17"/>
    </row>
    <row r="95" spans="1:5" x14ac:dyDescent="0.2">
      <c r="A95" s="19" t="s">
        <v>101</v>
      </c>
      <c r="B95" s="19" t="s">
        <v>97</v>
      </c>
      <c r="C95" s="19" t="s">
        <v>98</v>
      </c>
      <c r="D95" s="19" t="s">
        <v>333</v>
      </c>
      <c r="E95" s="19" t="s">
        <v>153</v>
      </c>
    </row>
    <row r="96" spans="1:5" x14ac:dyDescent="0.2">
      <c r="A96" s="20">
        <v>5000</v>
      </c>
      <c r="B96" s="18" t="s">
        <v>334</v>
      </c>
      <c r="C96" s="22">
        <f>SUM(C97+C125+C158+C168+C183+C215)</f>
        <v>10696349.270000001</v>
      </c>
      <c r="D96" s="25">
        <f>C96/C96</f>
        <v>1</v>
      </c>
    </row>
    <row r="97" spans="1:4" x14ac:dyDescent="0.2">
      <c r="A97" s="20">
        <v>5100</v>
      </c>
      <c r="B97" s="18" t="s">
        <v>335</v>
      </c>
      <c r="C97" s="22">
        <f>SUM(C98+C105+C115)</f>
        <v>8740524.0500000007</v>
      </c>
      <c r="D97" s="25">
        <f>C97/$C$96</f>
        <v>0.81715020979302777</v>
      </c>
    </row>
    <row r="98" spans="1:4" x14ac:dyDescent="0.2">
      <c r="A98" s="20">
        <v>5110</v>
      </c>
      <c r="B98" s="18" t="s">
        <v>336</v>
      </c>
      <c r="C98" s="22">
        <f>SUM(C99:C104)</f>
        <v>6214506.0099999998</v>
      </c>
      <c r="D98" s="25">
        <f t="shared" ref="D98:D161" si="0">C98/$C$96</f>
        <v>0.58099318310685633</v>
      </c>
    </row>
    <row r="99" spans="1:4" x14ac:dyDescent="0.2">
      <c r="A99" s="20">
        <v>5111</v>
      </c>
      <c r="B99" s="18" t="s">
        <v>337</v>
      </c>
      <c r="C99" s="22">
        <v>4223108.18</v>
      </c>
      <c r="D99" s="25">
        <f t="shared" si="0"/>
        <v>0.39481771522219555</v>
      </c>
    </row>
    <row r="100" spans="1:4" x14ac:dyDescent="0.2">
      <c r="A100" s="20">
        <v>5112</v>
      </c>
      <c r="B100" s="18" t="s">
        <v>338</v>
      </c>
      <c r="C100" s="22">
        <v>1129836.42</v>
      </c>
      <c r="D100" s="25">
        <f t="shared" si="0"/>
        <v>0.10562822805055989</v>
      </c>
    </row>
    <row r="101" spans="1:4" x14ac:dyDescent="0.2">
      <c r="A101" s="20">
        <v>5113</v>
      </c>
      <c r="B101" s="18" t="s">
        <v>339</v>
      </c>
      <c r="C101" s="22">
        <v>551488.61</v>
      </c>
      <c r="D101" s="25">
        <f t="shared" si="0"/>
        <v>5.1558582847211001E-2</v>
      </c>
    </row>
    <row r="102" spans="1:4" x14ac:dyDescent="0.2">
      <c r="A102" s="20">
        <v>5114</v>
      </c>
      <c r="B102" s="18" t="s">
        <v>340</v>
      </c>
      <c r="C102" s="22">
        <v>0</v>
      </c>
      <c r="D102" s="25">
        <f t="shared" si="0"/>
        <v>0</v>
      </c>
    </row>
    <row r="103" spans="1:4" x14ac:dyDescent="0.2">
      <c r="A103" s="20">
        <v>5115</v>
      </c>
      <c r="B103" s="18" t="s">
        <v>341</v>
      </c>
      <c r="C103" s="22">
        <v>310072.8</v>
      </c>
      <c r="D103" s="25">
        <f t="shared" si="0"/>
        <v>2.8988656986889877E-2</v>
      </c>
    </row>
    <row r="104" spans="1:4" x14ac:dyDescent="0.2">
      <c r="A104" s="20">
        <v>5116</v>
      </c>
      <c r="B104" s="18" t="s">
        <v>342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343</v>
      </c>
      <c r="C105" s="22">
        <f>SUM(C106:C114)</f>
        <v>838343.21</v>
      </c>
      <c r="D105" s="25">
        <f t="shared" si="0"/>
        <v>7.8376573991585805E-2</v>
      </c>
    </row>
    <row r="106" spans="1:4" x14ac:dyDescent="0.2">
      <c r="A106" s="20">
        <v>5121</v>
      </c>
      <c r="B106" s="18" t="s">
        <v>344</v>
      </c>
      <c r="C106" s="22">
        <v>172091.26</v>
      </c>
      <c r="D106" s="25">
        <f t="shared" si="0"/>
        <v>1.6088784655028377E-2</v>
      </c>
    </row>
    <row r="107" spans="1:4" x14ac:dyDescent="0.2">
      <c r="A107" s="20">
        <v>5122</v>
      </c>
      <c r="B107" s="18" t="s">
        <v>345</v>
      </c>
      <c r="C107" s="22">
        <v>0</v>
      </c>
      <c r="D107" s="25">
        <f t="shared" si="0"/>
        <v>0</v>
      </c>
    </row>
    <row r="108" spans="1:4" x14ac:dyDescent="0.2">
      <c r="A108" s="20">
        <v>5123</v>
      </c>
      <c r="B108" s="18" t="s">
        <v>346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347</v>
      </c>
      <c r="C109" s="22">
        <v>0</v>
      </c>
      <c r="D109" s="25">
        <f t="shared" si="0"/>
        <v>0</v>
      </c>
    </row>
    <row r="110" spans="1:4" x14ac:dyDescent="0.2">
      <c r="A110" s="20">
        <v>5125</v>
      </c>
      <c r="B110" s="18" t="s">
        <v>348</v>
      </c>
      <c r="C110" s="22">
        <v>2543.36</v>
      </c>
      <c r="D110" s="25">
        <f t="shared" si="0"/>
        <v>2.3777832378130636E-4</v>
      </c>
    </row>
    <row r="111" spans="1:4" x14ac:dyDescent="0.2">
      <c r="A111" s="20">
        <v>5126</v>
      </c>
      <c r="B111" s="18" t="s">
        <v>349</v>
      </c>
      <c r="C111" s="22">
        <v>463480</v>
      </c>
      <c r="D111" s="25">
        <f t="shared" si="0"/>
        <v>4.333067183024026E-2</v>
      </c>
    </row>
    <row r="112" spans="1:4" x14ac:dyDescent="0.2">
      <c r="A112" s="20">
        <v>5127</v>
      </c>
      <c r="B112" s="18" t="s">
        <v>350</v>
      </c>
      <c r="C112" s="22">
        <v>198123.59</v>
      </c>
      <c r="D112" s="25">
        <f t="shared" si="0"/>
        <v>1.852254306576135E-2</v>
      </c>
    </row>
    <row r="113" spans="1:4" x14ac:dyDescent="0.2">
      <c r="A113" s="20">
        <v>5128</v>
      </c>
      <c r="B113" s="18" t="s">
        <v>351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352</v>
      </c>
      <c r="C114" s="22">
        <v>2105</v>
      </c>
      <c r="D114" s="25">
        <f t="shared" si="0"/>
        <v>1.9679611677452262E-4</v>
      </c>
    </row>
    <row r="115" spans="1:4" x14ac:dyDescent="0.2">
      <c r="A115" s="20">
        <v>5130</v>
      </c>
      <c r="B115" s="18" t="s">
        <v>353</v>
      </c>
      <c r="C115" s="22">
        <f>SUM(C116:C124)</f>
        <v>1687674.83</v>
      </c>
      <c r="D115" s="25">
        <f t="shared" si="0"/>
        <v>0.15778045269458557</v>
      </c>
    </row>
    <row r="116" spans="1:4" x14ac:dyDescent="0.2">
      <c r="A116" s="20">
        <v>5131</v>
      </c>
      <c r="B116" s="18" t="s">
        <v>354</v>
      </c>
      <c r="C116" s="22">
        <v>289896</v>
      </c>
      <c r="D116" s="25">
        <f t="shared" si="0"/>
        <v>2.7102331148915443E-2</v>
      </c>
    </row>
    <row r="117" spans="1:4" x14ac:dyDescent="0.2">
      <c r="A117" s="20">
        <v>5132</v>
      </c>
      <c r="B117" s="18" t="s">
        <v>355</v>
      </c>
      <c r="C117" s="22">
        <v>69739.11</v>
      </c>
      <c r="D117" s="25">
        <f t="shared" si="0"/>
        <v>6.5198983540671156E-3</v>
      </c>
    </row>
    <row r="118" spans="1:4" x14ac:dyDescent="0.2">
      <c r="A118" s="20">
        <v>5133</v>
      </c>
      <c r="B118" s="18" t="s">
        <v>356</v>
      </c>
      <c r="C118" s="22">
        <v>52479.25</v>
      </c>
      <c r="D118" s="25">
        <f t="shared" si="0"/>
        <v>4.9062767749355656E-3</v>
      </c>
    </row>
    <row r="119" spans="1:4" x14ac:dyDescent="0.2">
      <c r="A119" s="20">
        <v>5134</v>
      </c>
      <c r="B119" s="18" t="s">
        <v>357</v>
      </c>
      <c r="C119" s="22">
        <v>17893.02</v>
      </c>
      <c r="D119" s="25">
        <f t="shared" si="0"/>
        <v>1.6728156073011252E-3</v>
      </c>
    </row>
    <row r="120" spans="1:4" x14ac:dyDescent="0.2">
      <c r="A120" s="20">
        <v>5135</v>
      </c>
      <c r="B120" s="18" t="s">
        <v>358</v>
      </c>
      <c r="C120" s="22">
        <v>1006355.06</v>
      </c>
      <c r="D120" s="25">
        <f t="shared" si="0"/>
        <v>9.4083975251492508E-2</v>
      </c>
    </row>
    <row r="121" spans="1:4" x14ac:dyDescent="0.2">
      <c r="A121" s="20">
        <v>5136</v>
      </c>
      <c r="B121" s="18" t="s">
        <v>359</v>
      </c>
      <c r="C121" s="22">
        <v>3132</v>
      </c>
      <c r="D121" s="25">
        <f t="shared" si="0"/>
        <v>2.9281018419848211E-4</v>
      </c>
    </row>
    <row r="122" spans="1:4" x14ac:dyDescent="0.2">
      <c r="A122" s="20">
        <v>5137</v>
      </c>
      <c r="B122" s="18" t="s">
        <v>360</v>
      </c>
      <c r="C122" s="22">
        <v>22418.7</v>
      </c>
      <c r="D122" s="25">
        <f t="shared" si="0"/>
        <v>2.0959207140774302E-3</v>
      </c>
    </row>
    <row r="123" spans="1:4" x14ac:dyDescent="0.2">
      <c r="A123" s="20">
        <v>5138</v>
      </c>
      <c r="B123" s="18" t="s">
        <v>361</v>
      </c>
      <c r="C123" s="22">
        <v>104670.1</v>
      </c>
      <c r="D123" s="25">
        <f t="shared" si="0"/>
        <v>9.7855910795253964E-3</v>
      </c>
    </row>
    <row r="124" spans="1:4" x14ac:dyDescent="0.2">
      <c r="A124" s="20">
        <v>5139</v>
      </c>
      <c r="B124" s="18" t="s">
        <v>362</v>
      </c>
      <c r="C124" s="22">
        <v>121091.59</v>
      </c>
      <c r="D124" s="25">
        <f t="shared" si="0"/>
        <v>1.1320833580072501E-2</v>
      </c>
    </row>
    <row r="125" spans="1:4" x14ac:dyDescent="0.2">
      <c r="A125" s="20">
        <v>5200</v>
      </c>
      <c r="B125" s="18" t="s">
        <v>363</v>
      </c>
      <c r="C125" s="22">
        <f>SUM(C126+C129+C132+C135+C140+C144+C147+C149+C155)</f>
        <v>1814695.91</v>
      </c>
      <c r="D125" s="25">
        <f t="shared" si="0"/>
        <v>0.16965563335610859</v>
      </c>
    </row>
    <row r="126" spans="1:4" x14ac:dyDescent="0.2">
      <c r="A126" s="20">
        <v>5210</v>
      </c>
      <c r="B126" s="18" t="s">
        <v>364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365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366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367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368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369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309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370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371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310</v>
      </c>
      <c r="C135" s="22">
        <f>SUM(C136:C139)</f>
        <v>1814695.91</v>
      </c>
      <c r="D135" s="25">
        <f t="shared" si="0"/>
        <v>0.16965563335610859</v>
      </c>
    </row>
    <row r="136" spans="1:4" x14ac:dyDescent="0.2">
      <c r="A136" s="20">
        <v>5241</v>
      </c>
      <c r="B136" s="18" t="s">
        <v>372</v>
      </c>
      <c r="C136" s="22">
        <v>1665295.91</v>
      </c>
      <c r="D136" s="25">
        <f t="shared" si="0"/>
        <v>0.15568825100641087</v>
      </c>
    </row>
    <row r="137" spans="1:4" x14ac:dyDescent="0.2">
      <c r="A137" s="20">
        <v>5242</v>
      </c>
      <c r="B137" s="18" t="s">
        <v>373</v>
      </c>
      <c r="C137" s="22">
        <v>149400</v>
      </c>
      <c r="D137" s="25">
        <f t="shared" si="0"/>
        <v>1.3967382349697709E-2</v>
      </c>
    </row>
    <row r="138" spans="1:4" x14ac:dyDescent="0.2">
      <c r="A138" s="20">
        <v>5243</v>
      </c>
      <c r="B138" s="18" t="s">
        <v>374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375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311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376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377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378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379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380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381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382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383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384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385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386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387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388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389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390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391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392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393</v>
      </c>
      <c r="C158" s="22">
        <f>SUM(C159+C162+C165)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303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394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395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304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396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397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305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398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399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400</v>
      </c>
      <c r="C168" s="22">
        <f>SUM(C169+C172+C175+C178+C180)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401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402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403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404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405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406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407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408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409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410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410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411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412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413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414</v>
      </c>
      <c r="C183" s="22">
        <f>SUM(C184+C193+C196+C202+C204+C206)</f>
        <v>141129.31</v>
      </c>
      <c r="D183" s="25">
        <f t="shared" si="1"/>
        <v>1.3194156850863564E-2</v>
      </c>
    </row>
    <row r="184" spans="1:4" x14ac:dyDescent="0.2">
      <c r="A184" s="20">
        <v>5510</v>
      </c>
      <c r="B184" s="18" t="s">
        <v>415</v>
      </c>
      <c r="C184" s="22">
        <f>SUM(C185:C192)</f>
        <v>141129.31</v>
      </c>
      <c r="D184" s="25">
        <f t="shared" si="1"/>
        <v>1.3194156850863564E-2</v>
      </c>
    </row>
    <row r="185" spans="1:4" x14ac:dyDescent="0.2">
      <c r="A185" s="20">
        <v>5511</v>
      </c>
      <c r="B185" s="18" t="s">
        <v>416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417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418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419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420</v>
      </c>
      <c r="C189" s="22">
        <v>137781.54999999999</v>
      </c>
      <c r="D189" s="25">
        <f t="shared" si="1"/>
        <v>1.2881175298420297E-2</v>
      </c>
    </row>
    <row r="190" spans="1:4" x14ac:dyDescent="0.2">
      <c r="A190" s="20">
        <v>5516</v>
      </c>
      <c r="B190" s="18" t="s">
        <v>421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422</v>
      </c>
      <c r="C191" s="22">
        <v>3347.76</v>
      </c>
      <c r="D191" s="25">
        <f t="shared" si="1"/>
        <v>3.1298155244326647E-4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423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424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425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426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427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428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429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430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431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431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432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432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433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434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435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436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437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438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331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439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440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441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442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0" orientation="portrait" horizontalDpi="0" verticalDpi="0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4" t="s">
        <v>474</v>
      </c>
      <c r="B1" s="94"/>
      <c r="C1" s="94"/>
      <c r="D1" s="26" t="s">
        <v>137</v>
      </c>
      <c r="E1" s="27">
        <v>2018</v>
      </c>
    </row>
    <row r="2" spans="1:5" ht="18.95" customHeight="1" x14ac:dyDescent="0.2">
      <c r="A2" s="94" t="s">
        <v>443</v>
      </c>
      <c r="B2" s="94"/>
      <c r="C2" s="94"/>
      <c r="D2" s="26" t="s">
        <v>139</v>
      </c>
      <c r="E2" s="27" t="str">
        <f>ESF!H2</f>
        <v>Trimestral</v>
      </c>
    </row>
    <row r="3" spans="1:5" ht="18.95" customHeight="1" x14ac:dyDescent="0.2">
      <c r="A3" s="94" t="s">
        <v>475</v>
      </c>
      <c r="B3" s="94"/>
      <c r="C3" s="94"/>
      <c r="D3" s="26" t="s">
        <v>141</v>
      </c>
      <c r="E3" s="27">
        <f>ESF!H3</f>
        <v>1</v>
      </c>
    </row>
    <row r="5" spans="1:5" x14ac:dyDescent="0.2">
      <c r="A5" s="29" t="s">
        <v>142</v>
      </c>
      <c r="B5" s="30"/>
      <c r="C5" s="30"/>
      <c r="D5" s="30"/>
      <c r="E5" s="30"/>
    </row>
    <row r="6" spans="1:5" x14ac:dyDescent="0.2">
      <c r="A6" s="30" t="s">
        <v>125</v>
      </c>
      <c r="B6" s="30"/>
      <c r="C6" s="30"/>
      <c r="D6" s="30"/>
      <c r="E6" s="30"/>
    </row>
    <row r="7" spans="1:5" x14ac:dyDescent="0.2">
      <c r="A7" s="31" t="s">
        <v>101</v>
      </c>
      <c r="B7" s="31" t="s">
        <v>97</v>
      </c>
      <c r="C7" s="31" t="s">
        <v>98</v>
      </c>
      <c r="D7" s="31" t="s">
        <v>100</v>
      </c>
      <c r="E7" s="31" t="s">
        <v>102</v>
      </c>
    </row>
    <row r="8" spans="1:5" x14ac:dyDescent="0.2">
      <c r="A8" s="32">
        <v>3110</v>
      </c>
      <c r="B8" s="28" t="s">
        <v>304</v>
      </c>
      <c r="C8" s="33">
        <v>0</v>
      </c>
    </row>
    <row r="9" spans="1:5" x14ac:dyDescent="0.2">
      <c r="A9" s="32">
        <v>3120</v>
      </c>
      <c r="B9" s="28" t="s">
        <v>444</v>
      </c>
      <c r="C9" s="33">
        <v>0</v>
      </c>
    </row>
    <row r="10" spans="1:5" x14ac:dyDescent="0.2">
      <c r="A10" s="32">
        <v>3130</v>
      </c>
      <c r="B10" s="28" t="s">
        <v>445</v>
      </c>
      <c r="C10" s="33">
        <v>0</v>
      </c>
    </row>
    <row r="12" spans="1:5" x14ac:dyDescent="0.2">
      <c r="A12" s="30" t="s">
        <v>126</v>
      </c>
      <c r="B12" s="30"/>
      <c r="C12" s="30"/>
      <c r="D12" s="30"/>
      <c r="E12" s="30"/>
    </row>
    <row r="13" spans="1:5" x14ac:dyDescent="0.2">
      <c r="A13" s="31" t="s">
        <v>101</v>
      </c>
      <c r="B13" s="31" t="s">
        <v>97</v>
      </c>
      <c r="C13" s="31" t="s">
        <v>98</v>
      </c>
      <c r="D13" s="31" t="s">
        <v>446</v>
      </c>
      <c r="E13" s="31"/>
    </row>
    <row r="14" spans="1:5" x14ac:dyDescent="0.2">
      <c r="A14" s="32">
        <v>3210</v>
      </c>
      <c r="B14" s="28" t="s">
        <v>447</v>
      </c>
      <c r="C14" s="33">
        <v>-100859.09</v>
      </c>
    </row>
    <row r="15" spans="1:5" x14ac:dyDescent="0.2">
      <c r="A15" s="32">
        <v>3220</v>
      </c>
      <c r="B15" s="28" t="s">
        <v>448</v>
      </c>
      <c r="C15" s="33">
        <v>1894655.21</v>
      </c>
    </row>
    <row r="16" spans="1:5" x14ac:dyDescent="0.2">
      <c r="A16" s="32">
        <v>3230</v>
      </c>
      <c r="B16" s="28" t="s">
        <v>449</v>
      </c>
      <c r="C16" s="33">
        <f>SUM(C17:C20)</f>
        <v>0</v>
      </c>
    </row>
    <row r="17" spans="1:3" x14ac:dyDescent="0.2">
      <c r="A17" s="32">
        <v>3231</v>
      </c>
      <c r="B17" s="28" t="s">
        <v>450</v>
      </c>
      <c r="C17" s="33">
        <v>0</v>
      </c>
    </row>
    <row r="18" spans="1:3" x14ac:dyDescent="0.2">
      <c r="A18" s="32">
        <v>3232</v>
      </c>
      <c r="B18" s="28" t="s">
        <v>451</v>
      </c>
      <c r="C18" s="33">
        <v>0</v>
      </c>
    </row>
    <row r="19" spans="1:3" x14ac:dyDescent="0.2">
      <c r="A19" s="32">
        <v>3233</v>
      </c>
      <c r="B19" s="28" t="s">
        <v>452</v>
      </c>
      <c r="C19" s="33">
        <v>0</v>
      </c>
    </row>
    <row r="20" spans="1:3" x14ac:dyDescent="0.2">
      <c r="A20" s="32">
        <v>3239</v>
      </c>
      <c r="B20" s="28" t="s">
        <v>453</v>
      </c>
      <c r="C20" s="33">
        <v>0</v>
      </c>
    </row>
    <row r="21" spans="1:3" x14ac:dyDescent="0.2">
      <c r="A21" s="32">
        <v>3240</v>
      </c>
      <c r="B21" s="28" t="s">
        <v>454</v>
      </c>
      <c r="C21" s="33">
        <f>SUM(C22:C24)</f>
        <v>0</v>
      </c>
    </row>
    <row r="22" spans="1:3" x14ac:dyDescent="0.2">
      <c r="A22" s="32">
        <v>3241</v>
      </c>
      <c r="B22" s="28" t="s">
        <v>455</v>
      </c>
      <c r="C22" s="33">
        <v>0</v>
      </c>
    </row>
    <row r="23" spans="1:3" x14ac:dyDescent="0.2">
      <c r="A23" s="32">
        <v>3242</v>
      </c>
      <c r="B23" s="28" t="s">
        <v>456</v>
      </c>
      <c r="C23" s="33">
        <v>0</v>
      </c>
    </row>
    <row r="24" spans="1:3" x14ac:dyDescent="0.2">
      <c r="A24" s="32">
        <v>3243</v>
      </c>
      <c r="B24" s="28" t="s">
        <v>457</v>
      </c>
      <c r="C24" s="33">
        <v>0</v>
      </c>
    </row>
    <row r="25" spans="1:3" x14ac:dyDescent="0.2">
      <c r="A25" s="32">
        <v>3250</v>
      </c>
      <c r="B25" s="28" t="s">
        <v>458</v>
      </c>
      <c r="C25" s="33">
        <f>SUM(C26:C27)</f>
        <v>0</v>
      </c>
    </row>
    <row r="26" spans="1:3" x14ac:dyDescent="0.2">
      <c r="A26" s="32">
        <v>3251</v>
      </c>
      <c r="B26" s="28" t="s">
        <v>459</v>
      </c>
      <c r="C26" s="33">
        <v>0</v>
      </c>
    </row>
    <row r="27" spans="1:3" x14ac:dyDescent="0.2">
      <c r="A27" s="32">
        <v>3252</v>
      </c>
      <c r="B27" s="28" t="s">
        <v>460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4" t="s">
        <v>474</v>
      </c>
      <c r="B1" s="94"/>
      <c r="C1" s="94"/>
      <c r="D1" s="26" t="s">
        <v>137</v>
      </c>
      <c r="E1" s="27">
        <v>2018</v>
      </c>
    </row>
    <row r="2" spans="1:5" s="34" customFormat="1" ht="18.95" customHeight="1" x14ac:dyDescent="0.25">
      <c r="A2" s="94" t="s">
        <v>461</v>
      </c>
      <c r="B2" s="94"/>
      <c r="C2" s="94"/>
      <c r="D2" s="26" t="s">
        <v>139</v>
      </c>
      <c r="E2" s="27" t="str">
        <f>ESF!H2</f>
        <v>Trimestral</v>
      </c>
    </row>
    <row r="3" spans="1:5" s="34" customFormat="1" ht="18.95" customHeight="1" x14ac:dyDescent="0.25">
      <c r="A3" s="94" t="s">
        <v>475</v>
      </c>
      <c r="B3" s="94"/>
      <c r="C3" s="94"/>
      <c r="D3" s="26" t="s">
        <v>141</v>
      </c>
      <c r="E3" s="27">
        <f>ESF!H3</f>
        <v>1</v>
      </c>
    </row>
    <row r="4" spans="1:5" x14ac:dyDescent="0.2">
      <c r="A4" s="29" t="s">
        <v>142</v>
      </c>
      <c r="B4" s="30"/>
      <c r="C4" s="30"/>
      <c r="D4" s="30"/>
      <c r="E4" s="30"/>
    </row>
    <row r="6" spans="1:5" x14ac:dyDescent="0.2">
      <c r="A6" s="30" t="s">
        <v>127</v>
      </c>
      <c r="B6" s="30"/>
      <c r="C6" s="30"/>
      <c r="D6" s="30"/>
      <c r="E6" s="30"/>
    </row>
    <row r="7" spans="1:5" x14ac:dyDescent="0.2">
      <c r="A7" s="31" t="s">
        <v>101</v>
      </c>
      <c r="B7" s="31" t="s">
        <v>97</v>
      </c>
      <c r="C7" s="31" t="s">
        <v>129</v>
      </c>
      <c r="D7" s="31" t="s">
        <v>130</v>
      </c>
      <c r="E7" s="31"/>
    </row>
    <row r="8" spans="1:5" x14ac:dyDescent="0.2">
      <c r="A8" s="32">
        <v>1111</v>
      </c>
      <c r="B8" s="28" t="s">
        <v>462</v>
      </c>
      <c r="C8" s="33">
        <v>0</v>
      </c>
      <c r="D8" s="33">
        <v>0</v>
      </c>
    </row>
    <row r="9" spans="1:5" x14ac:dyDescent="0.2">
      <c r="A9" s="32">
        <v>1112</v>
      </c>
      <c r="B9" s="28" t="s">
        <v>463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464</v>
      </c>
      <c r="C10" s="33">
        <v>9682.94</v>
      </c>
      <c r="D10" s="33">
        <v>250131.95</v>
      </c>
    </row>
    <row r="11" spans="1:5" x14ac:dyDescent="0.2">
      <c r="A11" s="32">
        <v>1114</v>
      </c>
      <c r="B11" s="28" t="s">
        <v>143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144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465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466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467</v>
      </c>
      <c r="C15" s="33">
        <f>SUM(C8:C14)</f>
        <v>9682.94</v>
      </c>
      <c r="D15" s="33">
        <f>SUM(D8:D14)</f>
        <v>250131.95</v>
      </c>
    </row>
    <row r="16" spans="1:5" x14ac:dyDescent="0.2">
      <c r="D16" s="88"/>
    </row>
    <row r="18" spans="1:5" x14ac:dyDescent="0.2">
      <c r="A18" s="30" t="s">
        <v>128</v>
      </c>
      <c r="B18" s="30"/>
      <c r="C18" s="30"/>
      <c r="D18" s="30"/>
      <c r="E18" s="30"/>
    </row>
    <row r="19" spans="1:5" x14ac:dyDescent="0.2">
      <c r="A19" s="31" t="s">
        <v>101</v>
      </c>
      <c r="B19" s="31" t="s">
        <v>97</v>
      </c>
      <c r="C19" s="31" t="s">
        <v>98</v>
      </c>
      <c r="D19" s="31" t="s">
        <v>468</v>
      </c>
      <c r="E19" s="31" t="s">
        <v>131</v>
      </c>
    </row>
    <row r="20" spans="1:5" x14ac:dyDescent="0.2">
      <c r="A20" s="32">
        <v>1230</v>
      </c>
      <c r="B20" s="28" t="s">
        <v>177</v>
      </c>
      <c r="C20" s="33">
        <f>SUM(C21:C27)</f>
        <v>175572.96</v>
      </c>
    </row>
    <row r="21" spans="1:5" x14ac:dyDescent="0.2">
      <c r="A21" s="32">
        <v>1231</v>
      </c>
      <c r="B21" s="28" t="s">
        <v>178</v>
      </c>
      <c r="C21" s="33">
        <v>0</v>
      </c>
    </row>
    <row r="22" spans="1:5" x14ac:dyDescent="0.2">
      <c r="A22" s="32">
        <v>1232</v>
      </c>
      <c r="B22" s="28" t="s">
        <v>179</v>
      </c>
      <c r="C22" s="33">
        <v>0</v>
      </c>
    </row>
    <row r="23" spans="1:5" x14ac:dyDescent="0.2">
      <c r="A23" s="32">
        <v>1233</v>
      </c>
      <c r="B23" s="28" t="s">
        <v>180</v>
      </c>
      <c r="C23" s="33">
        <v>0</v>
      </c>
    </row>
    <row r="24" spans="1:5" x14ac:dyDescent="0.2">
      <c r="A24" s="32">
        <v>1234</v>
      </c>
      <c r="B24" s="28" t="s">
        <v>181</v>
      </c>
      <c r="C24" s="33">
        <v>175572.96</v>
      </c>
    </row>
    <row r="25" spans="1:5" x14ac:dyDescent="0.2">
      <c r="A25" s="32">
        <v>1235</v>
      </c>
      <c r="B25" s="28" t="s">
        <v>182</v>
      </c>
      <c r="C25" s="33">
        <v>0</v>
      </c>
    </row>
    <row r="26" spans="1:5" x14ac:dyDescent="0.2">
      <c r="A26" s="32">
        <v>1236</v>
      </c>
      <c r="B26" s="28" t="s">
        <v>183</v>
      </c>
      <c r="C26" s="33">
        <v>0</v>
      </c>
    </row>
    <row r="27" spans="1:5" x14ac:dyDescent="0.2">
      <c r="A27" s="32">
        <v>1239</v>
      </c>
      <c r="B27" s="28" t="s">
        <v>184</v>
      </c>
      <c r="C27" s="33">
        <v>0</v>
      </c>
    </row>
    <row r="28" spans="1:5" x14ac:dyDescent="0.2">
      <c r="A28" s="32">
        <v>1240</v>
      </c>
      <c r="B28" s="28" t="s">
        <v>185</v>
      </c>
      <c r="C28" s="33">
        <f>SUM(C29:C36)</f>
        <v>2038626.5299999998</v>
      </c>
    </row>
    <row r="29" spans="1:5" x14ac:dyDescent="0.2">
      <c r="A29" s="32">
        <v>1241</v>
      </c>
      <c r="B29" s="28" t="s">
        <v>186</v>
      </c>
      <c r="C29" s="33">
        <v>287712.69</v>
      </c>
    </row>
    <row r="30" spans="1:5" x14ac:dyDescent="0.2">
      <c r="A30" s="32">
        <v>1242</v>
      </c>
      <c r="B30" s="28" t="s">
        <v>187</v>
      </c>
      <c r="C30" s="33">
        <v>1070019.69</v>
      </c>
    </row>
    <row r="31" spans="1:5" x14ac:dyDescent="0.2">
      <c r="A31" s="32">
        <v>1243</v>
      </c>
      <c r="B31" s="28" t="s">
        <v>188</v>
      </c>
      <c r="C31" s="33">
        <v>33645.96</v>
      </c>
    </row>
    <row r="32" spans="1:5" x14ac:dyDescent="0.2">
      <c r="A32" s="32">
        <v>1244</v>
      </c>
      <c r="B32" s="28" t="s">
        <v>189</v>
      </c>
      <c r="C32" s="33">
        <v>344940</v>
      </c>
    </row>
    <row r="33" spans="1:5" x14ac:dyDescent="0.2">
      <c r="A33" s="32">
        <v>1245</v>
      </c>
      <c r="B33" s="28" t="s">
        <v>190</v>
      </c>
      <c r="C33" s="33">
        <v>0</v>
      </c>
    </row>
    <row r="34" spans="1:5" x14ac:dyDescent="0.2">
      <c r="A34" s="32">
        <v>1246</v>
      </c>
      <c r="B34" s="28" t="s">
        <v>191</v>
      </c>
      <c r="C34" s="33">
        <v>302308.19</v>
      </c>
    </row>
    <row r="35" spans="1:5" x14ac:dyDescent="0.2">
      <c r="A35" s="32">
        <v>1247</v>
      </c>
      <c r="B35" s="28" t="s">
        <v>192</v>
      </c>
      <c r="C35" s="33">
        <v>0</v>
      </c>
    </row>
    <row r="36" spans="1:5" x14ac:dyDescent="0.2">
      <c r="A36" s="32">
        <v>1248</v>
      </c>
      <c r="B36" s="28" t="s">
        <v>193</v>
      </c>
      <c r="C36" s="33">
        <v>0</v>
      </c>
    </row>
    <row r="37" spans="1:5" x14ac:dyDescent="0.2">
      <c r="A37" s="32">
        <v>1250</v>
      </c>
      <c r="B37" s="28" t="s">
        <v>195</v>
      </c>
      <c r="C37" s="33">
        <f>SUM(C38:C42)</f>
        <v>82604.600000000006</v>
      </c>
    </row>
    <row r="38" spans="1:5" x14ac:dyDescent="0.2">
      <c r="A38" s="32">
        <v>1251</v>
      </c>
      <c r="B38" s="28" t="s">
        <v>196</v>
      </c>
      <c r="C38" s="33">
        <v>78602.600000000006</v>
      </c>
    </row>
    <row r="39" spans="1:5" x14ac:dyDescent="0.2">
      <c r="A39" s="32">
        <v>1252</v>
      </c>
      <c r="B39" s="28" t="s">
        <v>197</v>
      </c>
      <c r="C39" s="33">
        <v>0</v>
      </c>
    </row>
    <row r="40" spans="1:5" x14ac:dyDescent="0.2">
      <c r="A40" s="32">
        <v>1253</v>
      </c>
      <c r="B40" s="28" t="s">
        <v>198</v>
      </c>
      <c r="C40" s="33">
        <v>0</v>
      </c>
    </row>
    <row r="41" spans="1:5" x14ac:dyDescent="0.2">
      <c r="A41" s="32">
        <v>1254</v>
      </c>
      <c r="B41" s="28" t="s">
        <v>199</v>
      </c>
      <c r="C41" s="33">
        <v>4002</v>
      </c>
    </row>
    <row r="42" spans="1:5" x14ac:dyDescent="0.2">
      <c r="A42" s="32">
        <v>1259</v>
      </c>
      <c r="B42" s="28" t="s">
        <v>200</v>
      </c>
      <c r="C42" s="33">
        <v>0</v>
      </c>
    </row>
    <row r="44" spans="1:5" x14ac:dyDescent="0.2">
      <c r="A44" s="30" t="s">
        <v>133</v>
      </c>
      <c r="B44" s="30"/>
      <c r="C44" s="30"/>
      <c r="D44" s="30"/>
      <c r="E44" s="30"/>
    </row>
    <row r="45" spans="1:5" x14ac:dyDescent="0.2">
      <c r="A45" s="31" t="s">
        <v>101</v>
      </c>
      <c r="B45" s="31" t="s">
        <v>97</v>
      </c>
      <c r="C45" s="31" t="s">
        <v>129</v>
      </c>
      <c r="D45" s="31" t="s">
        <v>130</v>
      </c>
      <c r="E45" s="31"/>
    </row>
    <row r="46" spans="1:5" x14ac:dyDescent="0.2">
      <c r="A46" s="32">
        <v>5500</v>
      </c>
      <c r="B46" s="28" t="s">
        <v>414</v>
      </c>
      <c r="C46" s="33">
        <f>SUM(C47+C56+C59+C65+C67+C69)</f>
        <v>141129.31</v>
      </c>
      <c r="D46" s="33">
        <v>0</v>
      </c>
    </row>
    <row r="47" spans="1:5" x14ac:dyDescent="0.2">
      <c r="A47" s="32">
        <v>5510</v>
      </c>
      <c r="B47" s="28" t="s">
        <v>415</v>
      </c>
      <c r="C47" s="33">
        <f>SUM(C48:C55)</f>
        <v>141129.31</v>
      </c>
      <c r="D47" s="33">
        <v>0</v>
      </c>
    </row>
    <row r="48" spans="1:5" x14ac:dyDescent="0.2">
      <c r="A48" s="32">
        <v>5511</v>
      </c>
      <c r="B48" s="28" t="s">
        <v>416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417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418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419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420</v>
      </c>
      <c r="C52" s="33">
        <v>137781.54999999999</v>
      </c>
      <c r="D52" s="33">
        <v>0</v>
      </c>
    </row>
    <row r="53" spans="1:4" x14ac:dyDescent="0.2">
      <c r="A53" s="32">
        <v>5516</v>
      </c>
      <c r="B53" s="28" t="s">
        <v>421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422</v>
      </c>
      <c r="C54" s="33">
        <v>3347.76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 x14ac:dyDescent="0.2">
      <c r="A57" s="32">
        <v>5521</v>
      </c>
      <c r="B57" s="28" t="s">
        <v>423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424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425</v>
      </c>
      <c r="C59" s="33">
        <f>SUM(C60:C64)</f>
        <v>0</v>
      </c>
      <c r="D59" s="33">
        <v>0</v>
      </c>
    </row>
    <row r="60" spans="1:4" x14ac:dyDescent="0.2">
      <c r="A60" s="32">
        <v>5531</v>
      </c>
      <c r="B60" s="28" t="s">
        <v>426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427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428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429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430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431</v>
      </c>
      <c r="C65" s="33">
        <f>SUM(C66)</f>
        <v>0</v>
      </c>
      <c r="D65" s="33">
        <v>0</v>
      </c>
    </row>
    <row r="66" spans="1:4" x14ac:dyDescent="0.2">
      <c r="A66" s="32">
        <v>5541</v>
      </c>
      <c r="B66" s="28" t="s">
        <v>431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432</v>
      </c>
      <c r="C67" s="33">
        <f>SUM(C68)</f>
        <v>0</v>
      </c>
      <c r="D67" s="33">
        <v>0</v>
      </c>
    </row>
    <row r="68" spans="1:4" x14ac:dyDescent="0.2">
      <c r="A68" s="32">
        <v>5551</v>
      </c>
      <c r="B68" s="28" t="s">
        <v>432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433</v>
      </c>
      <c r="C69" s="33">
        <f>SUM(C70:C77)</f>
        <v>0</v>
      </c>
      <c r="D69" s="33">
        <v>0</v>
      </c>
    </row>
    <row r="70" spans="1:4" x14ac:dyDescent="0.2">
      <c r="A70" s="32">
        <v>5591</v>
      </c>
      <c r="B70" s="28" t="s">
        <v>434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435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436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437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438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331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439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440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 x14ac:dyDescent="0.2">
      <c r="A79" s="32">
        <v>5610</v>
      </c>
      <c r="B79" s="28" t="s">
        <v>441</v>
      </c>
      <c r="C79" s="33">
        <f>SUM(C80)</f>
        <v>0</v>
      </c>
      <c r="D79" s="33">
        <v>0</v>
      </c>
    </row>
    <row r="80" spans="1:4" x14ac:dyDescent="0.2">
      <c r="A80" s="32">
        <v>5611</v>
      </c>
      <c r="B80" s="28" t="s">
        <v>442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D20" sqref="D20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5" t="s">
        <v>474</v>
      </c>
      <c r="B1" s="95"/>
      <c r="C1" s="95"/>
      <c r="D1" s="95"/>
    </row>
    <row r="2" spans="1:4" s="36" customFormat="1" ht="18.95" customHeight="1" x14ac:dyDescent="0.25">
      <c r="A2" s="95" t="s">
        <v>470</v>
      </c>
      <c r="B2" s="95"/>
      <c r="C2" s="95"/>
      <c r="D2" s="95"/>
    </row>
    <row r="3" spans="1:4" s="36" customFormat="1" ht="18.95" customHeight="1" x14ac:dyDescent="0.25">
      <c r="A3" s="95" t="s">
        <v>475</v>
      </c>
      <c r="B3" s="95"/>
      <c r="C3" s="95"/>
      <c r="D3" s="95"/>
    </row>
    <row r="4" spans="1:4" s="39" customFormat="1" ht="18.95" customHeight="1" x14ac:dyDescent="0.2">
      <c r="A4" s="96" t="s">
        <v>469</v>
      </c>
      <c r="B4" s="96"/>
      <c r="C4" s="96"/>
      <c r="D4" s="96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10595490.18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10595490.18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topLeftCell="A10" workbookViewId="0">
      <selection activeCell="D27" sqref="D2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97" t="s">
        <v>474</v>
      </c>
      <c r="B1" s="97"/>
      <c r="C1" s="97"/>
      <c r="D1" s="97"/>
    </row>
    <row r="2" spans="1:4" s="66" customFormat="1" ht="18.95" customHeight="1" x14ac:dyDescent="0.25">
      <c r="A2" s="97" t="s">
        <v>471</v>
      </c>
      <c r="B2" s="97"/>
      <c r="C2" s="97"/>
      <c r="D2" s="97"/>
    </row>
    <row r="3" spans="1:4" s="66" customFormat="1" ht="18.95" customHeight="1" x14ac:dyDescent="0.25">
      <c r="A3" s="97" t="s">
        <v>475</v>
      </c>
      <c r="B3" s="97"/>
      <c r="C3" s="97"/>
      <c r="D3" s="97"/>
    </row>
    <row r="4" spans="1:4" s="67" customFormat="1" x14ac:dyDescent="0.2">
      <c r="A4" s="98"/>
      <c r="B4" s="98"/>
      <c r="C4" s="98"/>
      <c r="D4" s="98"/>
    </row>
    <row r="5" spans="1:4" x14ac:dyDescent="0.2">
      <c r="A5" s="68" t="s">
        <v>93</v>
      </c>
      <c r="B5" s="69"/>
      <c r="C5" s="70"/>
      <c r="D5" s="71">
        <v>10820401.460000001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265181.5</v>
      </c>
    </row>
    <row r="8" spans="1:4" x14ac:dyDescent="0.2">
      <c r="A8" s="52"/>
      <c r="B8" s="77" t="s">
        <v>91</v>
      </c>
      <c r="C8" s="54">
        <v>17439</v>
      </c>
      <c r="D8" s="78"/>
    </row>
    <row r="9" spans="1:4" x14ac:dyDescent="0.2">
      <c r="A9" s="52"/>
      <c r="B9" s="77" t="s">
        <v>90</v>
      </c>
      <c r="C9" s="54">
        <v>23780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190400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33562.5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141129.31</v>
      </c>
    </row>
    <row r="27" spans="1:4" x14ac:dyDescent="0.2">
      <c r="A27" s="52"/>
      <c r="B27" s="77" t="s">
        <v>58</v>
      </c>
      <c r="C27" s="54">
        <v>141129.31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10696349.270000001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fitToHeight="0" orientation="portrait" horizontalDpi="0" verticalDpi="0" r:id="rId1"/>
  <ignoredErrors>
    <ignoredError sqref="B3:D3 B2:D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2019-02-01T02:10:41Z</cp:lastPrinted>
  <dcterms:created xsi:type="dcterms:W3CDTF">2012-12-11T20:36:24Z</dcterms:created>
  <dcterms:modified xsi:type="dcterms:W3CDTF">2019-02-01T02:10:47Z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