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AJ\"/>
    </mc:Choice>
  </mc:AlternateContent>
  <bookViews>
    <workbookView xWindow="0" yWindow="0" windowWidth="19200" windowHeight="11940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<sst xmlns="http://schemas.openxmlformats.org/spreadsheetml/2006/main" count="897" uniqueCount="633">
  <si>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</si>
  <si>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</si>
  <si>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</si>
  <si>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</si>
  <si>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</si>
  <si>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</si>
  <si>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</si>
  <si>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</si>
  <si>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</si>
  <si>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</si>
  <si>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</si>
  <si>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</si>
  <si>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</si>
  <si>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</si>
  <si>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</si>
  <si>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</si>
  <si>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</si>
  <si>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</si>
  <si>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</si>
  <si>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</si>
  <si>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</si>
  <si>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</si>
  <si>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</si>
  <si>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</si>
  <si>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</si>
  <si>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</si>
  <si>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</si>
  <si>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</si>
  <si>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</si>
  <si>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</si>
  <si>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</si>
  <si>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</si>
  <si>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</si>
  <si>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</si>
  <si>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</si>
  <si>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</si>
  <si>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</si>
  <si>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</si>
  <si>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</si>
  <si>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</si>
  <si>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</si>
  <si>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</si>
  <si>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</si>
  <si>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</si>
  <si>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</si>
  <si>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</si>
  <si>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</si>
  <si>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</si>
  <si>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</si>
  <si>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</si>
  <si>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</si>
  <si>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</si>
  <si>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</si>
  <si>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</si>
  <si>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</si>
  <si>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</si>
  <si>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</si>
  <si>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</si>
  <si>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</si>
  <si>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</si>
  <si>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</si>
  <si>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</si>
  <si>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</si>
  <si>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</si>
  <si>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</si>
  <si>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</si>
  <si>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</si>
  <si>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</si>
  <si>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</si>
  <si>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</si>
  <si>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</si>
  <si>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</si>
  <si>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</si>
  <si>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</si>
  <si>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</si>
  <si>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</si>
  <si>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</si>
  <si>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</si>
  <si>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</si>
  <si>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</si>
  <si>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</si>
  <si>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</si>
  <si>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</si>
  <si>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</si>
  <si>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</si>
  <si>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</si>
  <si>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</si>
  <si>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</si>
  <si>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</si>
  <si>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</si>
  <si>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</si>
  <si>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</si>
  <si>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</si>
  <si>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</si>
  <si>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</si>
  <si>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</si>
  <si>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</si>
  <si>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</si>
  <si>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</si>
  <si>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</si>
  <si>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</si>
  <si>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</si>
  <si>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</si>
  <si>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</si>
  <si>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</si>
  <si>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</si>
  <si>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</si>
  <si>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</si>
  <si>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</si>
  <si>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</si>
  <si>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</si>
  <si>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</si>
  <si>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</si>
  <si>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</si>
  <si>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</si>
  <si>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</si>
  <si>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</si>
  <si>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</si>
  <si>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</si>
  <si>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</si>
  <si>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</si>
  <si>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</si>
  <si>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</si>
  <si>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</si>
  <si>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</si>
  <si>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</si>
  <si>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</si>
  <si>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</si>
  <si>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</si>
  <si>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</si>
  <si>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</si>
  <si>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</si>
  <si>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</si>
  <si>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</si>
  <si>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</si>
  <si>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</si>
  <si>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</si>
  <si>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</si>
  <si>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</si>
  <si>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</si>
  <si>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</si>
  <si>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</si>
  <si>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</si>
  <si>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</si>
  <si>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</si>
  <si>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</si>
  <si>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</si>
  <si>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</si>
  <si>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</si>
  <si>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</si>
  <si>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</si>
  <si>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</si>
  <si>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</si>
  <si>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</si>
  <si>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</si>
  <si>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</si>
  <si>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</si>
  <si>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</si>
  <si>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</si>
  <si>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</si>
  <si>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</si>
  <si>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</si>
  <si>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</si>
  <si>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</si>
  <si>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</si>
  <si>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</si>
  <si>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</si>
  <si>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</si>
  <si>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</si>
  <si>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</si>
  <si>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</si>
  <si>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</si>
  <si>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</si>
  <si>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</si>
  <si>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</si>
  <si>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</si>
  <si>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</si>
  <si>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</si>
  <si>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</si>
  <si>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</si>
  <si>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</si>
  <si>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</si>
  <si>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</si>
  <si>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</si>
  <si>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</si>
  <si>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</si>
  <si>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</si>
  <si>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</si>
  <si>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</si>
  <si>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</si>
  <si>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</si>
  <si>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</si>
  <si>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</si>
  <si>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</si>
  <si>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</si>
  <si>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</si>
  <si>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</si>
  <si>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</si>
  <si>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</si>
  <si>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</si>
  <si>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</si>
  <si>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</si>
  <si>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</si>
  <si>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</si>
  <si>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</si>
  <si>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</si>
  <si>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</si>
  <si>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</si>
  <si>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</si>
  <si>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</si>
  <si>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</si>
  <si>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</si>
  <si>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</si>
  <si>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</si>
  <si>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</si>
  <si>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</si>
  <si>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</si>
  <si>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</si>
  <si>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</si>
  <si>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</si>
  <si>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</si>
  <si>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</si>
  <si>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</si>
  <si>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</si>
  <si>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</si>
  <si>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</si>
  <si>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</si>
  <si>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</si>
  <si>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</si>
  <si>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</si>
  <si>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</si>
  <si>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</si>
  <si>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</si>
  <si>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</si>
  <si>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</si>
  <si>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</si>
  <si>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</si>
  <si>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</si>
  <si>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</si>
  <si>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</si>
  <si>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</si>
  <si>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</si>
  <si>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</si>
  <si>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</si>
  <si>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</si>
  <si>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</si>
  <si>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</si>
  <si>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</si>
  <si>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</si>
  <si>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</si>
  <si>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</si>
  <si>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</si>
  <si>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</si>
  <si>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</si>
  <si>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</si>
  <si>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</si>
  <si>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</si>
  <si>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</si>
  <si>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</si>
  <si>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</si>
  <si>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</si>
  <si>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</si>
  <si>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</si>
  <si>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</si>
  <si>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</si>
  <si>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</si>
  <si>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</si>
  <si>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</si>
  <si>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</si>
  <si>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</si>
  <si>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</si>
  <si>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</si>
  <si>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</si>
  <si>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</si>
  <si>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</si>
  <si>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</si>
  <si>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</si>
  <si>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</si>
  <si>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</si>
  <si>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</si>
  <si>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</si>
  <si>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</si>
  <si>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</si>
  <si>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</si>
  <si>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</si>
  <si>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</si>
  <si>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</si>
  <si>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</si>
  <si>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</si>
  <si>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</si>
  <si>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</si>
  <si>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</si>
  <si>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</si>
  <si>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</si>
  <si>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</si>
  <si>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</si>
  <si>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</si>
  <si>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</si>
  <si>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</si>
  <si>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</si>
  <si>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</si>
  <si>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</si>
  <si>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</si>
  <si>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</si>
  <si>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</si>
  <si>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</si>
  <si>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</si>
  <si>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</si>
  <si>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</si>
  <si>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</si>
  <si>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</si>
  <si>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</si>
  <si>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</si>
  <si>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</si>
  <si>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</si>
  <si>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</si>
  <si>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</si>
  <si>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</si>
  <si>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</si>
  <si>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</si>
  <si>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</si>
  <si>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</si>
  <si>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</si>
  <si>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</si>
  <si>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</si>
  <si>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</si>
  <si>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</si>
  <si>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</si>
  <si>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</si>
  <si>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</si>
  <si>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</si>
  <si>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</si>
  <si>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</si>
  <si>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</si>
  <si>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</si>
  <si>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</si>
  <si>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</si>
  <si>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</si>
  <si>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</si>
  <si>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</si>
  <si>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</si>
  <si>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</si>
  <si>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</si>
  <si>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</si>
  <si>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</si>
  <si>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</si>
  <si>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</si>
  <si>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</si>
  <si>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</si>
  <si>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</si>
  <si>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</si>
  <si>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</si>
  <si>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</si>
  <si>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</si>
  <si>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</si>
  <si>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</si>
  <si>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</si>
  <si>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</si>
  <si>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</si>
  <si>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</si>
  <si>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</si>
  <si>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</si>
  <si>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</si>
  <si>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</si>
  <si>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</si>
  <si>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</si>
  <si>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</si>
  <si>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</si>
  <si>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</si>
  <si>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</si>
  <si>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</si>
  <si>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</si>
  <si>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</si>
  <si>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</si>
  <si>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</si>
  <si>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</si>
  <si>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</si>
  <si>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</si>
  <si>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</si>
  <si>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</si>
  <si>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</si>
  <si>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</si>
  <si>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</si>
  <si>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</si>
  <si>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</si>
  <si>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</si>
  <si>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</si>
  <si>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</si>
  <si>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</si>
  <si>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</si>
  <si>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</si>
  <si>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</si>
  <si>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</si>
  <si>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</si>
  <si>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</si>
  <si>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</si>
  <si>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</si>
  <si>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</si>
  <si>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</si>
  <si>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</si>
  <si>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</si>
  <si>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</si>
  <si>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</si>
  <si>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</si>
  <si>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</si>
  <si>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</si>
  <si>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</si>
  <si>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</si>
  <si>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</si>
  <si>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</si>
  <si>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</si>
  <si>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</si>
  <si>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</si>
  <si>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</si>
  <si>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</si>
  <si>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</si>
  <si>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</si>
  <si>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</si>
  <si>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</si>
  <si>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</si>
  <si>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</si>
  <si>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</si>
  <si>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</si>
  <si>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</si>
  <si>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</si>
  <si>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</si>
  <si>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</si>
  <si>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</si>
  <si>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</si>
  <si>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</si>
  <si>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</si>
  <si>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</si>
  <si>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</si>
  <si>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</si>
  <si>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</si>
  <si>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</si>
  <si>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</si>
  <si>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</si>
  <si>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</si>
  <si>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</si>
  <si>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</si>
  <si>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</si>
  <si>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</si>
  <si>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</si>
  <si>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</si>
  <si>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</si>
  <si>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</si>
  <si>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</si>
  <si>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</si>
  <si>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</si>
  <si>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</si>
  <si>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</si>
  <si>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</si>
  <si>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</si>
  <si>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</si>
  <si>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</si>
  <si>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</si>
  <si>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</si>
  <si>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</si>
  <si>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</si>
  <si>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</si>
  <si>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</si>
  <si>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</si>
  <si>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</si>
  <si>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</si>
  <si>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</si>
  <si>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</si>
  <si>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</si>
  <si>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</si>
  <si>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</si>
  <si>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</si>
  <si>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</si>
  <si>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</si>
  <si>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</si>
  <si>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</si>
  <si>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</si>
  <si>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</si>
  <si>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</si>
  <si>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</si>
  <si>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</si>
  <si>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</si>
  <si>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</si>
  <si>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</si>
  <si>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</si>
  <si>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</si>
  <si>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</si>
  <si>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</si>
  <si>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</si>
  <si>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</si>
  <si>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</si>
  <si>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</si>
  <si>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</si>
  <si>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</si>
  <si>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</si>
  <si>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</si>
  <si>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</si>
  <si>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</si>
  <si>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</si>
  <si>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</si>
  <si>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</si>
  <si>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</si>
  <si>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</si>
  <si>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</si>
  <si>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</si>
  <si>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</si>
  <si>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</si>
  <si>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</si>
  <si>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</si>
  <si>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</si>
  <si>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</si>
  <si>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</si>
  <si>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</si>
  <si>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</si>
  <si>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</si>
  <si>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</si>
  <si>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</si>
  <si>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</si>
  <si>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</si>
  <si>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</si>
  <si>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</si>
  <si>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</si>
  <si>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</si>
  <si>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</si>
  <si>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</si>
  <si>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</si>
  <si>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</si>
  <si>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</si>
  <si>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</si>
  <si>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</si>
  <si>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</si>
  <si>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</si>
  <si>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</si>
  <si>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</si>
  <si>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</si>
  <si>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</si>
  <si>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</si>
  <si>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</si>
  <si>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</si>
  <si>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</si>
  <si>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</si>
  <si>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</si>
  <si>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</si>
  <si>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</si>
  <si>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</si>
  <si>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</si>
  <si>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</si>
  <si>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</si>
  <si>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</si>
  <si>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</si>
  <si>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</si>
  <si>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</si>
  <si>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</si>
  <si>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</si>
  <si>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</si>
  <si>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</si>
  <si>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</si>
  <si>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</si>
  <si>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</si>
  <si>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</si>
  <si>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</si>
  <si>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</si>
  <si>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</si>
  <si>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</si>
  <si>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</si>
  <si>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</si>
  <si>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</si>
  <si>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</si>
  <si>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</si>
  <si>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</si>
  <si>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</si>
  <si>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</si>
  <si>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</si>
  <si>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</si>
  <si>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</si>
  <si>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</si>
  <si>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</si>
  <si>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</si>
  <si>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</si>
  <si>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</si>
  <si>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</si>
  <si>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</si>
  <si>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</si>
  <si>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</si>
  <si>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</si>
  <si>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</si>
  <si>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</si>
  <si>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</si>
  <si>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</si>
  <si>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</si>
  <si>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</si>
  <si>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</si>
  <si>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</si>
  <si>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</si>
  <si>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</si>
  <si>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</si>
  <si>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</si>
  <si>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</si>
  <si>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</si>
  <si>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</si>
  <si>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</si>
  <si>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</si>
  <si>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</si>
  <si>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</si>
  <si>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</si>
  <si>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</si>
  <si>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</si>
  <si>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</si>
  <si>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</si>
  <si>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</si>
  <si>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</si>
  <si>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</si>
  <si>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</si>
  <si>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</si>
  <si>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</si>
  <si>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</si>
  <si>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</si>
  <si>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</si>
  <si>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</si>
  <si>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</si>
  <si>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</si>
  <si>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</si>
  <si>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</si>
  <si>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</si>
  <si>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</si>
  <si>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</si>
  <si>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</si>
  <si>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COMISIÓN MUNICIPAL DEL DEPORTE DE SAN MIGUEL DE ALLENDE, GTO.</t>
  </si>
  <si>
    <t>Correspondiente del 1 de Enero al AL 30 DE JUNIO DEL 2020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</si>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</sst>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1" fillId="9" borderId="0" xfId="16" applyFont="1" applyFill="1" applyBorder="1" applyAlignment="1">
      <alignment vertical="top"/>
    </xf>
    <xf numFmtId="0" fontId="8" fillId="0" borderId="0" xfId="16"/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</cellXfs>
  <cellStyles count="17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zoomScaleNormal="100" zoomScaleSheetLayoutView="100" workbookViewId="0">
      <pane ySplit="4" topLeftCell="A17" activePane="bottomLeft" state="frozen"/>
      <selection activeCell="A14" sqref="A14:B14"/>
      <selection pane="bottomLeft" activeCell="B62" sqref="B6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 t="s">
        <v>626</v>
      </c>
      <c r="B1" s="140"/>
      <c r="C1" s="19"/>
      <c r="D1" s="16" t="s">
        <v>197</v>
      </c>
      <c r="E1" s="17">
        <v>2020</v>
      </c>
    </row>
    <row r="2" spans="1:5" ht="18.95" customHeight="1" x14ac:dyDescent="0.2">
      <c r="A2" s="141" t="s">
        <v>509</v>
      </c>
      <c r="B2" s="141"/>
      <c r="C2" s="38"/>
      <c r="D2" s="16" t="s">
        <v>199</v>
      </c>
      <c r="E2" s="19" t="s">
        <v>200</v>
      </c>
    </row>
    <row r="3" spans="1:5" ht="18.95" customHeight="1" x14ac:dyDescent="0.2">
      <c r="A3" s="142" t="s">
        <v>627</v>
      </c>
      <c r="B3" s="142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611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x14ac:dyDescent="0.2">
      <c r="A25" s="106" t="s">
        <v>597</v>
      </c>
      <c r="B25" s="107" t="s">
        <v>350</v>
      </c>
    </row>
    <row r="26" spans="1:2" x14ac:dyDescent="0.2">
      <c r="A26" s="106" t="s">
        <v>598</v>
      </c>
      <c r="B26" s="107" t="s">
        <v>367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2" spans="1:5" ht="15" x14ac:dyDescent="0.25">
      <c r="A42" s="166" t="s">
        <v>628</v>
      </c>
      <c r="B42" s="167"/>
      <c r="C42" s="167"/>
      <c r="D42"/>
      <c r="E42" s="105"/>
    </row>
    <row r="43" spans="1:5" ht="15" x14ac:dyDescent="0.25">
      <c r="A43" s="166"/>
      <c r="B43" s="167"/>
      <c r="C43" s="167"/>
      <c r="D43"/>
      <c r="E43" s="105"/>
    </row>
    <row r="44" spans="1:5" ht="15" x14ac:dyDescent="0.25">
      <c r="A44"/>
      <c r="B44" s="168" t="s">
        <v>629</v>
      </c>
      <c r="C44" s="167"/>
      <c r="D44" s="169" t="s">
        <v>630</v>
      </c>
      <c r="E44" s="105"/>
    </row>
    <row r="45" spans="1:5" ht="15" x14ac:dyDescent="0.25">
      <c r="A45"/>
      <c r="B45" s="168"/>
      <c r="C45" s="167"/>
      <c r="D45" s="169"/>
      <c r="E45" s="105"/>
    </row>
    <row r="46" spans="1:5" ht="15" x14ac:dyDescent="0.25">
      <c r="A46"/>
      <c r="B46" s="168" t="s">
        <v>631</v>
      </c>
      <c r="C46" s="167"/>
      <c r="D46" s="169" t="s">
        <v>632</v>
      </c>
      <c r="E46" s="10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topLeftCell="A7" workbookViewId="0">
      <selection activeCell="C21" sqref="C2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 t="s">
        <v>626</v>
      </c>
      <c r="B1" s="147"/>
      <c r="C1" s="148"/>
    </row>
    <row r="2" spans="1:3" s="39" customFormat="1" ht="18" customHeight="1" x14ac:dyDescent="0.25">
      <c r="A2" s="149" t="s">
        <v>506</v>
      </c>
      <c r="B2" s="150"/>
      <c r="C2" s="151"/>
    </row>
    <row r="3" spans="1:3" s="39" customFormat="1" ht="18" customHeight="1" x14ac:dyDescent="0.25">
      <c r="A3" s="149" t="s">
        <v>627</v>
      </c>
      <c r="B3" s="150"/>
      <c r="C3" s="151"/>
    </row>
    <row r="4" spans="1:3" s="42" customFormat="1" ht="18" customHeight="1" x14ac:dyDescent="0.2">
      <c r="A4" s="152" t="s">
        <v>502</v>
      </c>
      <c r="B4" s="153"/>
      <c r="C4" s="154"/>
    </row>
    <row r="5" spans="1:3" s="40" customFormat="1" x14ac:dyDescent="0.2">
      <c r="A5" s="60" t="s">
        <v>542</v>
      </c>
      <c r="B5" s="60"/>
      <c r="C5" s="61">
        <v>3329295.5</v>
      </c>
    </row>
    <row r="6" spans="1:3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x14ac:dyDescent="0.2">
      <c r="A18" s="75">
        <v>3.3</v>
      </c>
      <c r="B18" s="70" t="s">
        <v>552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3329295.5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tabSelected="1" topLeftCell="A22" workbookViewId="0">
      <selection activeCell="B16" sqref="B16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 t="s">
        <v>626</v>
      </c>
      <c r="B1" s="156"/>
      <c r="C1" s="157"/>
    </row>
    <row r="2" spans="1:3" s="43" customFormat="1" ht="18.95" customHeight="1" x14ac:dyDescent="0.25">
      <c r="A2" s="158" t="s">
        <v>507</v>
      </c>
      <c r="B2" s="159"/>
      <c r="C2" s="160"/>
    </row>
    <row r="3" spans="1:3" s="43" customFormat="1" ht="18.95" customHeight="1" x14ac:dyDescent="0.25">
      <c r="A3" s="158" t="s">
        <v>627</v>
      </c>
      <c r="B3" s="159"/>
      <c r="C3" s="160"/>
    </row>
    <row r="4" spans="1:3" s="44" customFormat="1" x14ac:dyDescent="0.2">
      <c r="A4" s="152" t="s">
        <v>502</v>
      </c>
      <c r="B4" s="153"/>
      <c r="C4" s="154"/>
    </row>
    <row r="5" spans="1:3" x14ac:dyDescent="0.2">
      <c r="A5" s="91" t="s">
        <v>555</v>
      </c>
      <c r="B5" s="60"/>
      <c r="C5" s="84">
        <v>3054054.17</v>
      </c>
    </row>
    <row r="6" spans="1:3" x14ac:dyDescent="0.2">
      <c r="A6" s="85"/>
      <c r="B6" s="63"/>
      <c r="C6" s="86"/>
    </row>
    <row r="7" spans="1:3" x14ac:dyDescent="0.2">
      <c r="A7" s="73" t="s">
        <v>556</v>
      </c>
      <c r="B7" s="87"/>
      <c r="C7" s="65">
        <f>SUM(C8:C28)</f>
        <v>632695.21000000008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41627.01</v>
      </c>
    </row>
    <row r="11" spans="1:3" x14ac:dyDescent="0.2">
      <c r="A11" s="101">
        <v>2.4</v>
      </c>
      <c r="B11" s="83" t="s">
        <v>246</v>
      </c>
      <c r="C11" s="94">
        <v>0</v>
      </c>
    </row>
    <row r="12" spans="1:3" x14ac:dyDescent="0.2">
      <c r="A12" s="101">
        <v>2.5</v>
      </c>
      <c r="B12" s="83" t="s">
        <v>247</v>
      </c>
      <c r="C12" s="94">
        <v>7849.99</v>
      </c>
    </row>
    <row r="13" spans="1:3" x14ac:dyDescent="0.2">
      <c r="A13" s="101">
        <v>2.6</v>
      </c>
      <c r="B13" s="83" t="s">
        <v>248</v>
      </c>
      <c r="C13" s="94">
        <v>578125.81000000006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0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0</v>
      </c>
    </row>
    <row r="18" spans="1:3" x14ac:dyDescent="0.2">
      <c r="A18" s="101" t="s">
        <v>587</v>
      </c>
      <c r="B18" s="83" t="s">
        <v>254</v>
      </c>
      <c r="C18" s="94">
        <v>5092.3999999999996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0</v>
      </c>
    </row>
    <row r="25" spans="1:3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x14ac:dyDescent="0.2">
      <c r="A27" s="101" t="s">
        <v>572</v>
      </c>
      <c r="B27" s="83" t="s">
        <v>573</v>
      </c>
      <c r="C27" s="94">
        <v>0</v>
      </c>
    </row>
    <row r="28" spans="1:3" x14ac:dyDescent="0.2">
      <c r="A28" s="101" t="s">
        <v>574</v>
      </c>
      <c r="B28" s="93" t="s">
        <v>575</v>
      </c>
      <c r="C28" s="94">
        <v>0</v>
      </c>
    </row>
    <row r="29" spans="1:3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67971.08</v>
      </c>
    </row>
    <row r="31" spans="1:3" x14ac:dyDescent="0.2">
      <c r="A31" s="101" t="s">
        <v>577</v>
      </c>
      <c r="B31" s="83" t="s">
        <v>448</v>
      </c>
      <c r="C31" s="94">
        <v>67971.08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x14ac:dyDescent="0.2">
      <c r="A37" s="101" t="s">
        <v>585</v>
      </c>
      <c r="B37" s="93" t="s">
        <v>586</v>
      </c>
      <c r="C37" s="100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2489330.04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 t="s">
        <v>626</v>
      </c>
      <c r="B1" s="161"/>
      <c r="C1" s="161"/>
      <c r="D1" s="161"/>
      <c r="E1" s="161"/>
      <c r="F1" s="161"/>
      <c r="G1" s="29" t="s">
        <v>197</v>
      </c>
      <c r="H1" s="30">
        <v>2020</v>
      </c>
    </row>
    <row r="2" spans="1:10" ht="18.95" customHeight="1" x14ac:dyDescent="0.2">
      <c r="A2" s="145" t="s">
        <v>508</v>
      </c>
      <c r="B2" s="161"/>
      <c r="C2" s="161"/>
      <c r="D2" s="161"/>
      <c r="E2" s="161"/>
      <c r="F2" s="161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2" t="s">
        <v>627</v>
      </c>
      <c r="B3" s="163"/>
      <c r="C3" s="163"/>
      <c r="D3" s="163"/>
      <c r="E3" s="163"/>
      <c r="F3" s="163"/>
      <c r="G3" s="29" t="s">
        <v>201</v>
      </c>
      <c r="H3" s="30">
        <v>2</v>
      </c>
    </row>
    <row r="4" spans="1:10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x14ac:dyDescent="0.2">
      <c r="A3" s="1"/>
    </row>
    <row r="4" spans="1:8" s="131" customFormat="1" x14ac:dyDescent="0.2">
      <c r="A4" s="130" t="s">
        <v>34</v>
      </c>
    </row>
    <row r="5" spans="1:8" s="131" customFormat="1" ht="39.950000000000003" customHeight="1" x14ac:dyDescent="0.2">
      <c r="A5" s="164" t="s">
        <v>35</v>
      </c>
      <c r="B5" s="164"/>
      <c r="C5" s="164"/>
      <c r="D5" s="164"/>
      <c r="E5" s="164"/>
      <c r="H5" s="132"/>
    </row>
    <row r="6" spans="1:8" s="131" customFormat="1" x14ac:dyDescent="0.2">
      <c r="A6" s="133"/>
      <c r="B6" s="133"/>
      <c r="C6" s="133"/>
      <c r="D6" s="133"/>
      <c r="H6" s="132"/>
    </row>
    <row r="7" spans="1:8" s="131" customFormat="1" ht="12.75" x14ac:dyDescent="0.2">
      <c r="A7" s="132" t="s">
        <v>36</v>
      </c>
      <c r="B7" s="132"/>
      <c r="C7" s="132"/>
      <c r="D7" s="132"/>
    </row>
    <row r="8" spans="1:8" s="131" customFormat="1" x14ac:dyDescent="0.2">
      <c r="A8" s="132"/>
      <c r="B8" s="132"/>
      <c r="C8" s="132"/>
      <c r="D8" s="132"/>
    </row>
    <row r="9" spans="1:8" s="131" customFormat="1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65" t="s">
        <v>37</v>
      </c>
      <c r="C10" s="165"/>
      <c r="D10" s="165"/>
      <c r="E10" s="165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65" t="s">
        <v>39</v>
      </c>
      <c r="C12" s="165"/>
      <c r="D12" s="165"/>
      <c r="E12" s="165"/>
    </row>
    <row r="13" spans="1:8" s="131" customFormat="1" ht="26.1" customHeight="1" x14ac:dyDescent="0.2">
      <c r="A13" s="135" t="s">
        <v>621</v>
      </c>
      <c r="B13" s="165" t="s">
        <v>40</v>
      </c>
      <c r="C13" s="165"/>
      <c r="D13" s="165"/>
      <c r="E13" s="165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x14ac:dyDescent="0.2">
      <c r="A25" s="132" t="s">
        <v>540</v>
      </c>
      <c r="B25" s="132"/>
      <c r="C25" s="132"/>
      <c r="D25" s="132"/>
    </row>
    <row r="26" spans="1:4" s="131" customFormat="1" x14ac:dyDescent="0.2">
      <c r="A26" s="132" t="s">
        <v>541</v>
      </c>
      <c r="B26" s="132"/>
      <c r="C26" s="132"/>
      <c r="D26" s="132"/>
    </row>
    <row r="27" spans="1:4" s="131" customFormat="1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C19" zoomScale="106" zoomScaleNormal="106" workbookViewId="0">
      <selection activeCell="G1" sqref="G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 t="s">
        <v>626</v>
      </c>
      <c r="B1" s="144"/>
      <c r="C1" s="144"/>
      <c r="D1" s="144"/>
      <c r="E1" s="144"/>
      <c r="F1" s="144"/>
      <c r="G1" s="16" t="s">
        <v>197</v>
      </c>
      <c r="H1" s="27">
        <v>2020</v>
      </c>
    </row>
    <row r="2" spans="1:8" s="18" customFormat="1" ht="18.95" customHeight="1" x14ac:dyDescent="0.25">
      <c r="A2" s="143" t="s">
        <v>198</v>
      </c>
      <c r="B2" s="144"/>
      <c r="C2" s="144"/>
      <c r="D2" s="144"/>
      <c r="E2" s="144"/>
      <c r="F2" s="144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627</v>
      </c>
      <c r="B3" s="144"/>
      <c r="C3" s="144"/>
      <c r="D3" s="144"/>
      <c r="E3" s="144"/>
      <c r="F3" s="144"/>
      <c r="G3" s="16" t="s">
        <v>201</v>
      </c>
      <c r="H3" s="27">
        <v>2</v>
      </c>
    </row>
    <row r="4" spans="1:8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203</v>
      </c>
      <c r="C8" s="26">
        <v>0</v>
      </c>
    </row>
    <row r="9" spans="1:8" x14ac:dyDescent="0.2">
      <c r="A9" s="24">
        <v>1115</v>
      </c>
      <c r="B9" s="22" t="s">
        <v>204</v>
      </c>
      <c r="C9" s="26">
        <v>0</v>
      </c>
    </row>
    <row r="10" spans="1:8" x14ac:dyDescent="0.2">
      <c r="A10" s="24">
        <v>1121</v>
      </c>
      <c r="B10" s="22" t="s">
        <v>205</v>
      </c>
      <c r="C10" s="26">
        <v>0</v>
      </c>
    </row>
    <row r="11" spans="1:8" x14ac:dyDescent="0.2">
      <c r="A11" s="24">
        <v>1211</v>
      </c>
      <c r="B11" s="22" t="s">
        <v>206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207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208</v>
      </c>
      <c r="C16" s="26">
        <v>991.39</v>
      </c>
      <c r="D16" s="26">
        <v>991.39</v>
      </c>
      <c r="E16" s="26">
        <v>991.39</v>
      </c>
      <c r="F16" s="26">
        <v>991.39</v>
      </c>
      <c r="G16" s="26">
        <v>991.39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x14ac:dyDescent="0.2">
      <c r="A20" s="24">
        <v>1123</v>
      </c>
      <c r="B20" s="22" t="s">
        <v>214</v>
      </c>
      <c r="C20" s="26">
        <v>235950.07</v>
      </c>
      <c r="D20" s="26">
        <v>235950.07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6012.24</v>
      </c>
      <c r="D21" s="26">
        <v>6012.24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601</v>
      </c>
      <c r="C23" s="26">
        <v>7144.86</v>
      </c>
      <c r="D23" s="26">
        <v>7144.86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2810.46</v>
      </c>
      <c r="D24" s="26">
        <v>2810.46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175572.96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175572.96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655373.41</v>
      </c>
      <c r="D62" s="26">
        <f t="shared" ref="D62:E62" si="0">SUM(D63:D70)</f>
        <v>42448.049999999996</v>
      </c>
      <c r="E62" s="26">
        <f t="shared" si="0"/>
        <v>-17039.7</v>
      </c>
    </row>
    <row r="63" spans="1:9" x14ac:dyDescent="0.2">
      <c r="A63" s="24">
        <v>1241</v>
      </c>
      <c r="B63" s="22" t="s">
        <v>245</v>
      </c>
      <c r="C63" s="26">
        <v>106044.17</v>
      </c>
      <c r="D63" s="26">
        <v>4094.12</v>
      </c>
      <c r="E63" s="26">
        <v>-3999.06</v>
      </c>
    </row>
    <row r="64" spans="1:9" x14ac:dyDescent="0.2">
      <c r="A64" s="24">
        <v>1242</v>
      </c>
      <c r="B64" s="22" t="s">
        <v>246</v>
      </c>
      <c r="C64" s="26">
        <v>317613.89</v>
      </c>
      <c r="D64" s="26">
        <v>20924.12</v>
      </c>
      <c r="E64" s="26">
        <v>-9449.92</v>
      </c>
    </row>
    <row r="65" spans="1:9" x14ac:dyDescent="0.2">
      <c r="A65" s="24">
        <v>1243</v>
      </c>
      <c r="B65" s="22" t="s">
        <v>247</v>
      </c>
      <c r="C65" s="26">
        <v>4663.9399999999996</v>
      </c>
      <c r="D65" s="26">
        <v>1174.68</v>
      </c>
      <c r="E65" s="26">
        <v>114.74</v>
      </c>
    </row>
    <row r="66" spans="1:9" x14ac:dyDescent="0.2">
      <c r="A66" s="24">
        <v>1244</v>
      </c>
      <c r="B66" s="22" t="s">
        <v>248</v>
      </c>
      <c r="C66" s="26">
        <v>154540</v>
      </c>
      <c r="D66" s="26">
        <v>11900</v>
      </c>
      <c r="E66" s="26">
        <v>0</v>
      </c>
    </row>
    <row r="67" spans="1:9" x14ac:dyDescent="0.2">
      <c r="A67" s="24">
        <v>1245</v>
      </c>
      <c r="B67" s="22" t="s">
        <v>249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250</v>
      </c>
      <c r="C68" s="26">
        <v>72511.41</v>
      </c>
      <c r="D68" s="26">
        <v>4355.13</v>
      </c>
      <c r="E68" s="26">
        <v>-3705.46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49127</v>
      </c>
      <c r="D74" s="26">
        <f>SUM(D75:D79)</f>
        <v>1049.1199999999999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49127</v>
      </c>
      <c r="D75" s="26">
        <v>736.89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0</v>
      </c>
      <c r="D78" s="26">
        <v>312.23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43256.259999999995</v>
      </c>
      <c r="D110" s="26">
        <f>SUM(D111:D119)</f>
        <v>43256.259999999995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2598.38</v>
      </c>
      <c r="D112" s="26">
        <f t="shared" ref="D112:D119" si="1">C112</f>
        <v>2598.38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41289.81</v>
      </c>
      <c r="D117" s="26">
        <f t="shared" si="1"/>
        <v>41289.81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-631.92999999999995</v>
      </c>
      <c r="D119" s="26">
        <f t="shared" si="1"/>
        <v>-631.92999999999995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18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 t="s">
        <v>626</v>
      </c>
      <c r="B1" s="141"/>
      <c r="C1" s="141"/>
      <c r="D1" s="16" t="s">
        <v>197</v>
      </c>
      <c r="E1" s="27">
        <v>2020</v>
      </c>
    </row>
    <row r="2" spans="1:5" s="18" customFormat="1" ht="18.95" customHeight="1" x14ac:dyDescent="0.25">
      <c r="A2" s="141" t="s">
        <v>311</v>
      </c>
      <c r="B2" s="141"/>
      <c r="C2" s="141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627</v>
      </c>
      <c r="B3" s="141"/>
      <c r="C3" s="141"/>
      <c r="D3" s="16" t="s">
        <v>201</v>
      </c>
      <c r="E3" s="27">
        <v>2</v>
      </c>
    </row>
    <row r="4" spans="1:5" x14ac:dyDescent="0.2">
      <c r="A4" s="20" t="s">
        <v>202</v>
      </c>
      <c r="B4" s="21"/>
      <c r="C4" s="21"/>
      <c r="D4" s="21"/>
      <c r="E4" s="21"/>
    </row>
    <row r="6" spans="1: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x14ac:dyDescent="0.2">
      <c r="A8" s="52">
        <v>4100</v>
      </c>
      <c r="B8" s="53" t="s">
        <v>313</v>
      </c>
      <c r="C8" s="57">
        <f>SUM(C9+C19+C25+C28+C34+C37+C46)</f>
        <v>129295.5</v>
      </c>
      <c r="D8" s="104"/>
      <c r="E8" s="51"/>
    </row>
    <row r="9" spans="1:5" x14ac:dyDescent="0.2">
      <c r="A9" s="52">
        <v>4110</v>
      </c>
      <c r="B9" s="53" t="s">
        <v>314</v>
      </c>
      <c r="C9" s="57">
        <f>SUM(C10:C18)</f>
        <v>0</v>
      </c>
      <c r="D9" s="104"/>
      <c r="E9" s="51"/>
    </row>
    <row r="10" spans="1:5" x14ac:dyDescent="0.2">
      <c r="A10" s="52">
        <v>4111</v>
      </c>
      <c r="B10" s="53" t="s">
        <v>315</v>
      </c>
      <c r="C10" s="57">
        <v>0</v>
      </c>
      <c r="D10" s="104"/>
      <c r="E10" s="51"/>
    </row>
    <row r="11" spans="1:5" x14ac:dyDescent="0.2">
      <c r="A11" s="52">
        <v>4112</v>
      </c>
      <c r="B11" s="53" t="s">
        <v>316</v>
      </c>
      <c r="C11" s="57">
        <v>0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0</v>
      </c>
      <c r="D12" s="104"/>
      <c r="E12" s="51"/>
    </row>
    <row r="13" spans="1: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x14ac:dyDescent="0.2">
      <c r="A16" s="52">
        <v>4117</v>
      </c>
      <c r="B16" s="53" t="s">
        <v>321</v>
      </c>
      <c r="C16" s="57">
        <v>0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x14ac:dyDescent="0.2">
      <c r="A25" s="52">
        <v>4130</v>
      </c>
      <c r="B25" s="53" t="s">
        <v>328</v>
      </c>
      <c r="C25" s="57">
        <f>SUM(C26:C27)</f>
        <v>0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0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x14ac:dyDescent="0.2">
      <c r="A28" s="52">
        <v>4140</v>
      </c>
      <c r="B28" s="53" t="s">
        <v>330</v>
      </c>
      <c r="C28" s="57">
        <f>SUM(C29:C33)</f>
        <v>0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0</v>
      </c>
      <c r="D30" s="104"/>
      <c r="E30" s="51"/>
    </row>
    <row r="31" spans="1: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x14ac:dyDescent="0.2">
      <c r="A34" s="52">
        <v>4150</v>
      </c>
      <c r="B34" s="53" t="s">
        <v>514</v>
      </c>
      <c r="C34" s="57">
        <f>SUM(C35:C36)</f>
        <v>0</v>
      </c>
      <c r="D34" s="104"/>
      <c r="E34" s="51"/>
    </row>
    <row r="35" spans="1:5" x14ac:dyDescent="0.2">
      <c r="A35" s="52">
        <v>4151</v>
      </c>
      <c r="B35" s="53" t="s">
        <v>514</v>
      </c>
      <c r="C35" s="57">
        <v>0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x14ac:dyDescent="0.2">
      <c r="A37" s="52">
        <v>4160</v>
      </c>
      <c r="B37" s="53" t="s">
        <v>516</v>
      </c>
      <c r="C37" s="57">
        <f>SUM(C38:C45)</f>
        <v>0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x14ac:dyDescent="0.2">
      <c r="A39" s="52">
        <v>4162</v>
      </c>
      <c r="B39" s="53" t="s">
        <v>336</v>
      </c>
      <c r="C39" s="57">
        <v>0</v>
      </c>
      <c r="D39" s="104"/>
      <c r="E39" s="51"/>
    </row>
    <row r="40" spans="1:5" x14ac:dyDescent="0.2">
      <c r="A40" s="52">
        <v>4163</v>
      </c>
      <c r="B40" s="53" t="s">
        <v>337</v>
      </c>
      <c r="C40" s="57">
        <v>0</v>
      </c>
      <c r="D40" s="104"/>
      <c r="E40" s="51"/>
    </row>
    <row r="41" spans="1: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0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129295.5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129295.5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3200000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0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0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0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0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0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3200000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3200000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2489330.04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2063138.72</v>
      </c>
      <c r="D100" s="59">
        <f>C100/$C$99</f>
        <v>0.82879276224859277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1455225.28</v>
      </c>
      <c r="D101" s="59">
        <f t="shared" ref="D101:D164" si="0">C101/$C$99</f>
        <v>0.58458511190424556</v>
      </c>
      <c r="E101" s="58"/>
    </row>
    <row r="102" spans="1:5" x14ac:dyDescent="0.2">
      <c r="A102" s="56">
        <v>5111</v>
      </c>
      <c r="B102" s="53" t="s">
        <v>370</v>
      </c>
      <c r="C102" s="57">
        <v>884136.35</v>
      </c>
      <c r="D102" s="59">
        <f t="shared" si="0"/>
        <v>0.35517040159126506</v>
      </c>
      <c r="E102" s="58"/>
    </row>
    <row r="103" spans="1:5" x14ac:dyDescent="0.2">
      <c r="A103" s="56">
        <v>5112</v>
      </c>
      <c r="B103" s="53" t="s">
        <v>371</v>
      </c>
      <c r="C103" s="57">
        <v>454526.7</v>
      </c>
      <c r="D103" s="59">
        <f t="shared" si="0"/>
        <v>0.18258997107510902</v>
      </c>
      <c r="E103" s="58"/>
    </row>
    <row r="104" spans="1:5" x14ac:dyDescent="0.2">
      <c r="A104" s="56">
        <v>5113</v>
      </c>
      <c r="B104" s="53" t="s">
        <v>372</v>
      </c>
      <c r="C104" s="57">
        <v>0</v>
      </c>
      <c r="D104" s="59">
        <f t="shared" si="0"/>
        <v>0</v>
      </c>
      <c r="E104" s="58"/>
    </row>
    <row r="105" spans="1:5" x14ac:dyDescent="0.2">
      <c r="A105" s="56">
        <v>5114</v>
      </c>
      <c r="B105" s="53" t="s">
        <v>373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374</v>
      </c>
      <c r="C106" s="57">
        <v>116562.23</v>
      </c>
      <c r="D106" s="59">
        <f t="shared" si="0"/>
        <v>4.6824739237871407E-2</v>
      </c>
      <c r="E106" s="58"/>
    </row>
    <row r="107" spans="1:5" x14ac:dyDescent="0.2">
      <c r="A107" s="56">
        <v>5116</v>
      </c>
      <c r="B107" s="53" t="s">
        <v>375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97996.67</v>
      </c>
      <c r="D108" s="59">
        <f t="shared" si="0"/>
        <v>3.9366684379062891E-2</v>
      </c>
      <c r="E108" s="58"/>
    </row>
    <row r="109" spans="1:5" x14ac:dyDescent="0.2">
      <c r="A109" s="56">
        <v>5121</v>
      </c>
      <c r="B109" s="53" t="s">
        <v>377</v>
      </c>
      <c r="C109" s="57">
        <v>54831</v>
      </c>
      <c r="D109" s="59">
        <f t="shared" si="0"/>
        <v>2.2026408358451335E-2</v>
      </c>
      <c r="E109" s="58"/>
    </row>
    <row r="110" spans="1:5" x14ac:dyDescent="0.2">
      <c r="A110" s="56">
        <v>5122</v>
      </c>
      <c r="B110" s="53" t="s">
        <v>378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381</v>
      </c>
      <c r="C113" s="57">
        <v>3335.01</v>
      </c>
      <c r="D113" s="59">
        <f t="shared" si="0"/>
        <v>1.3397219116835148E-3</v>
      </c>
      <c r="E113" s="58"/>
    </row>
    <row r="114" spans="1:5" x14ac:dyDescent="0.2">
      <c r="A114" s="56">
        <v>5126</v>
      </c>
      <c r="B114" s="53" t="s">
        <v>382</v>
      </c>
      <c r="C114" s="57">
        <v>26871.14</v>
      </c>
      <c r="D114" s="59">
        <f t="shared" si="0"/>
        <v>1.0794526867960024E-2</v>
      </c>
      <c r="E114" s="58"/>
    </row>
    <row r="115" spans="1:5" x14ac:dyDescent="0.2">
      <c r="A115" s="56">
        <v>5127</v>
      </c>
      <c r="B115" s="53" t="s">
        <v>383</v>
      </c>
      <c r="C115" s="57">
        <v>12959.52</v>
      </c>
      <c r="D115" s="59">
        <f t="shared" si="0"/>
        <v>5.2060272409680157E-3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509916.76999999996</v>
      </c>
      <c r="D118" s="59">
        <f t="shared" si="0"/>
        <v>0.20484096596528437</v>
      </c>
      <c r="E118" s="58"/>
    </row>
    <row r="119" spans="1:5" x14ac:dyDescent="0.2">
      <c r="A119" s="56">
        <v>5131</v>
      </c>
      <c r="B119" s="53" t="s">
        <v>387</v>
      </c>
      <c r="C119" s="57">
        <v>106540.62</v>
      </c>
      <c r="D119" s="59">
        <f t="shared" si="0"/>
        <v>4.2798913076226727E-2</v>
      </c>
      <c r="E119" s="58"/>
    </row>
    <row r="120" spans="1:5" x14ac:dyDescent="0.2">
      <c r="A120" s="56">
        <v>5132</v>
      </c>
      <c r="B120" s="53" t="s">
        <v>388</v>
      </c>
      <c r="C120" s="57">
        <v>17420</v>
      </c>
      <c r="D120" s="59">
        <f t="shared" si="0"/>
        <v>6.9978667834659641E-3</v>
      </c>
      <c r="E120" s="58"/>
    </row>
    <row r="121" spans="1:5" x14ac:dyDescent="0.2">
      <c r="A121" s="56">
        <v>5133</v>
      </c>
      <c r="B121" s="53" t="s">
        <v>389</v>
      </c>
      <c r="C121" s="57">
        <v>43253.53</v>
      </c>
      <c r="D121" s="59">
        <f t="shared" si="0"/>
        <v>1.7375570657557324E-2</v>
      </c>
      <c r="E121" s="58"/>
    </row>
    <row r="122" spans="1:5" x14ac:dyDescent="0.2">
      <c r="A122" s="56">
        <v>5134</v>
      </c>
      <c r="B122" s="53" t="s">
        <v>390</v>
      </c>
      <c r="C122" s="57">
        <v>25895.58</v>
      </c>
      <c r="D122" s="59">
        <f t="shared" si="0"/>
        <v>1.0402630259505486E-2</v>
      </c>
      <c r="E122" s="58"/>
    </row>
    <row r="123" spans="1:5" x14ac:dyDescent="0.2">
      <c r="A123" s="56">
        <v>5135</v>
      </c>
      <c r="B123" s="53" t="s">
        <v>391</v>
      </c>
      <c r="C123" s="57">
        <v>276830.93</v>
      </c>
      <c r="D123" s="59">
        <f t="shared" si="0"/>
        <v>0.11120700170396047</v>
      </c>
      <c r="E123" s="58"/>
    </row>
    <row r="124" spans="1:5" x14ac:dyDescent="0.2">
      <c r="A124" s="56">
        <v>5136</v>
      </c>
      <c r="B124" s="53" t="s">
        <v>392</v>
      </c>
      <c r="C124" s="57">
        <v>3549.6</v>
      </c>
      <c r="D124" s="59">
        <f t="shared" si="0"/>
        <v>1.4259258286217443E-3</v>
      </c>
      <c r="E124" s="58"/>
    </row>
    <row r="125" spans="1:5" x14ac:dyDescent="0.2">
      <c r="A125" s="56">
        <v>5137</v>
      </c>
      <c r="B125" s="53" t="s">
        <v>393</v>
      </c>
      <c r="C125" s="57">
        <v>1308</v>
      </c>
      <c r="D125" s="59">
        <f t="shared" si="0"/>
        <v>5.2544258052660627E-4</v>
      </c>
      <c r="E125" s="58"/>
    </row>
    <row r="126" spans="1:5" x14ac:dyDescent="0.2">
      <c r="A126" s="56">
        <v>5138</v>
      </c>
      <c r="B126" s="53" t="s">
        <v>394</v>
      </c>
      <c r="C126" s="57">
        <v>4422.51</v>
      </c>
      <c r="D126" s="59">
        <f t="shared" si="0"/>
        <v>1.776586442511255E-3</v>
      </c>
      <c r="E126" s="58"/>
    </row>
    <row r="127" spans="1:5" x14ac:dyDescent="0.2">
      <c r="A127" s="56">
        <v>5139</v>
      </c>
      <c r="B127" s="53" t="s">
        <v>395</v>
      </c>
      <c r="C127" s="57">
        <v>30696</v>
      </c>
      <c r="D127" s="59">
        <f t="shared" si="0"/>
        <v>1.2331028632908796E-2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358220.24</v>
      </c>
      <c r="D128" s="59">
        <f t="shared" si="0"/>
        <v>0.14390226857986255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401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403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358220.24</v>
      </c>
      <c r="D138" s="59">
        <f t="shared" si="0"/>
        <v>0.14390226857986255</v>
      </c>
      <c r="E138" s="58"/>
    </row>
    <row r="139" spans="1:5" x14ac:dyDescent="0.2">
      <c r="A139" s="56">
        <v>5241</v>
      </c>
      <c r="B139" s="53" t="s">
        <v>405</v>
      </c>
      <c r="C139" s="57">
        <v>310620.24</v>
      </c>
      <c r="D139" s="59">
        <f t="shared" si="0"/>
        <v>0.12478065785121847</v>
      </c>
      <c r="E139" s="58"/>
    </row>
    <row r="140" spans="1:5" x14ac:dyDescent="0.2">
      <c r="A140" s="56">
        <v>5242</v>
      </c>
      <c r="B140" s="53" t="s">
        <v>406</v>
      </c>
      <c r="C140" s="57">
        <v>47600</v>
      </c>
      <c r="D140" s="59">
        <f t="shared" si="0"/>
        <v>1.912161072864408E-2</v>
      </c>
      <c r="E140" s="58"/>
    </row>
    <row r="141" spans="1:5" x14ac:dyDescent="0.2">
      <c r="A141" s="56">
        <v>5243</v>
      </c>
      <c r="B141" s="53" t="s">
        <v>407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408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409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435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67971.08</v>
      </c>
      <c r="D186" s="59">
        <f t="shared" si="1"/>
        <v>2.7304969171544645E-2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67971.08</v>
      </c>
      <c r="D187" s="59">
        <f t="shared" si="1"/>
        <v>2.7304969171544645E-2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42448.05</v>
      </c>
      <c r="D192" s="59">
        <f t="shared" si="1"/>
        <v>1.7051997653151688E-2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1049.1199999999999</v>
      </c>
      <c r="D194" s="59">
        <f t="shared" si="1"/>
        <v>4.2144672789149319E-4</v>
      </c>
      <c r="E194" s="58"/>
    </row>
    <row r="195" spans="1:5" x14ac:dyDescent="0.2">
      <c r="A195" s="56">
        <v>5518</v>
      </c>
      <c r="B195" s="53" t="s">
        <v>82</v>
      </c>
      <c r="C195" s="57">
        <v>24473.91</v>
      </c>
      <c r="D195" s="59">
        <f t="shared" si="1"/>
        <v>9.8315247905014641E-3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475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2.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x14ac:dyDescent="0.2">
      <c r="A15" s="115"/>
    </row>
    <row r="16" spans="1:2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 t="s">
        <v>626</v>
      </c>
      <c r="B1" s="145"/>
      <c r="C1" s="145"/>
      <c r="D1" s="29" t="s">
        <v>197</v>
      </c>
      <c r="E1" s="30">
        <v>2020</v>
      </c>
    </row>
    <row r="2" spans="1:5" ht="18.95" customHeight="1" x14ac:dyDescent="0.2">
      <c r="A2" s="145" t="s">
        <v>476</v>
      </c>
      <c r="B2" s="145"/>
      <c r="C2" s="145"/>
      <c r="D2" s="29" t="s">
        <v>199</v>
      </c>
      <c r="E2" s="30" t="str">
        <f>ESF!H2</f>
        <v>Trimestral</v>
      </c>
    </row>
    <row r="3" spans="1:5" ht="18.95" customHeight="1" x14ac:dyDescent="0.2">
      <c r="A3" s="145" t="s">
        <v>627</v>
      </c>
      <c r="B3" s="145"/>
      <c r="C3" s="145"/>
      <c r="D3" s="29" t="s">
        <v>201</v>
      </c>
      <c r="E3" s="30">
        <v>2</v>
      </c>
    </row>
    <row r="5" spans="1:5" x14ac:dyDescent="0.2">
      <c r="A5" s="32" t="s">
        <v>202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343</v>
      </c>
      <c r="C8" s="36">
        <v>0</v>
      </c>
    </row>
    <row r="9" spans="1:5" x14ac:dyDescent="0.2">
      <c r="A9" s="35">
        <v>3120</v>
      </c>
      <c r="B9" s="31" t="s">
        <v>477</v>
      </c>
      <c r="C9" s="36">
        <v>0</v>
      </c>
    </row>
    <row r="10" spans="1:5" x14ac:dyDescent="0.2">
      <c r="A10" s="35">
        <v>3130</v>
      </c>
      <c r="B10" s="31" t="s">
        <v>478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x14ac:dyDescent="0.2">
      <c r="A14" s="35">
        <v>3210</v>
      </c>
      <c r="B14" s="31" t="s">
        <v>480</v>
      </c>
      <c r="C14" s="36">
        <v>839965.46</v>
      </c>
    </row>
    <row r="15" spans="1:5" x14ac:dyDescent="0.2">
      <c r="A15" s="35">
        <v>3220</v>
      </c>
      <c r="B15" s="31" t="s">
        <v>481</v>
      </c>
      <c r="C15" s="36">
        <v>183593.97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x14ac:dyDescent="0.2">
      <c r="A21" s="35">
        <v>3240</v>
      </c>
      <c r="B21" s="31" t="s">
        <v>487</v>
      </c>
      <c r="C21" s="36">
        <f>SUM(C22:C24)</f>
        <v>0</v>
      </c>
    </row>
    <row r="22" spans="1:3" x14ac:dyDescent="0.2">
      <c r="A22" s="35">
        <v>3241</v>
      </c>
      <c r="B22" s="31" t="s">
        <v>488</v>
      </c>
      <c r="C22" s="36">
        <v>0</v>
      </c>
    </row>
    <row r="23" spans="1:3" x14ac:dyDescent="0.2">
      <c r="A23" s="35">
        <v>3242</v>
      </c>
      <c r="B23" s="31" t="s">
        <v>489</v>
      </c>
      <c r="C23" s="36">
        <v>0</v>
      </c>
    </row>
    <row r="24" spans="1:3" x14ac:dyDescent="0.2">
      <c r="A24" s="35">
        <v>3243</v>
      </c>
      <c r="B24" s="31" t="s">
        <v>490</v>
      </c>
      <c r="C24" s="36">
        <v>0</v>
      </c>
    </row>
    <row r="25" spans="1:3" x14ac:dyDescent="0.2">
      <c r="A25" s="35">
        <v>3250</v>
      </c>
      <c r="B25" s="31" t="s">
        <v>491</v>
      </c>
      <c r="C25" s="36">
        <f>SUM(C26:C27)</f>
        <v>0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x14ac:dyDescent="0.2">
      <c r="A27" s="35">
        <v>3252</v>
      </c>
      <c r="B27" s="31" t="s">
        <v>493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58"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 t="s">
        <v>626</v>
      </c>
      <c r="B1" s="145"/>
      <c r="C1" s="145"/>
      <c r="D1" s="29" t="s">
        <v>197</v>
      </c>
      <c r="E1" s="30">
        <v>2020</v>
      </c>
    </row>
    <row r="2" spans="1:5" s="37" customFormat="1" ht="18.95" customHeight="1" x14ac:dyDescent="0.25">
      <c r="A2" s="145" t="s">
        <v>494</v>
      </c>
      <c r="B2" s="145"/>
      <c r="C2" s="145"/>
      <c r="D2" s="29" t="s">
        <v>199</v>
      </c>
      <c r="E2" s="30" t="str">
        <f>ESF!H2</f>
        <v>Trimestral</v>
      </c>
    </row>
    <row r="3" spans="1:5" s="37" customFormat="1" ht="18.95" customHeight="1" x14ac:dyDescent="0.25">
      <c r="A3" s="145" t="s">
        <v>627</v>
      </c>
      <c r="B3" s="145"/>
      <c r="C3" s="145"/>
      <c r="D3" s="29" t="s">
        <v>201</v>
      </c>
      <c r="E3" s="30">
        <v>2</v>
      </c>
    </row>
    <row r="4" spans="1:5" x14ac:dyDescent="0.2">
      <c r="A4" s="32" t="s">
        <v>202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497</v>
      </c>
      <c r="C10" s="36">
        <v>0</v>
      </c>
      <c r="D10" s="36">
        <v>129555.98</v>
      </c>
    </row>
    <row r="11" spans="1:5" x14ac:dyDescent="0.2">
      <c r="A11" s="35">
        <v>1114</v>
      </c>
      <c r="B11" s="31" t="s">
        <v>203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204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500</v>
      </c>
      <c r="C15" s="36">
        <f>SUM(C8:C14)</f>
        <v>0</v>
      </c>
      <c r="D15" s="36">
        <f>SUM(D8:D14)</f>
        <v>129555.98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x14ac:dyDescent="0.2">
      <c r="A20" s="35">
        <v>1230</v>
      </c>
      <c r="B20" s="31" t="s">
        <v>236</v>
      </c>
      <c r="C20" s="36">
        <f>SUM(C21:C27)</f>
        <v>175572.96</v>
      </c>
    </row>
    <row r="21" spans="1:5" x14ac:dyDescent="0.2">
      <c r="A21" s="35">
        <v>1231</v>
      </c>
      <c r="B21" s="31" t="s">
        <v>237</v>
      </c>
      <c r="C21" s="36">
        <v>0</v>
      </c>
    </row>
    <row r="22" spans="1:5" x14ac:dyDescent="0.2">
      <c r="A22" s="35">
        <v>1232</v>
      </c>
      <c r="B22" s="31" t="s">
        <v>238</v>
      </c>
      <c r="C22" s="36">
        <v>0</v>
      </c>
    </row>
    <row r="23" spans="1:5" x14ac:dyDescent="0.2">
      <c r="A23" s="35">
        <v>1233</v>
      </c>
      <c r="B23" s="31" t="s">
        <v>239</v>
      </c>
      <c r="C23" s="36">
        <v>0</v>
      </c>
    </row>
    <row r="24" spans="1:5" x14ac:dyDescent="0.2">
      <c r="A24" s="35">
        <v>1234</v>
      </c>
      <c r="B24" s="31" t="s">
        <v>240</v>
      </c>
      <c r="C24" s="36">
        <v>175572.96</v>
      </c>
    </row>
    <row r="25" spans="1:5" x14ac:dyDescent="0.2">
      <c r="A25" s="35">
        <v>1235</v>
      </c>
      <c r="B25" s="31" t="s">
        <v>241</v>
      </c>
      <c r="C25" s="36">
        <v>0</v>
      </c>
    </row>
    <row r="26" spans="1:5" x14ac:dyDescent="0.2">
      <c r="A26" s="35">
        <v>1236</v>
      </c>
      <c r="B26" s="31" t="s">
        <v>242</v>
      </c>
      <c r="C26" s="36">
        <v>0</v>
      </c>
    </row>
    <row r="27" spans="1:5" x14ac:dyDescent="0.2">
      <c r="A27" s="35">
        <v>1239</v>
      </c>
      <c r="B27" s="31" t="s">
        <v>243</v>
      </c>
      <c r="C27" s="36">
        <v>0</v>
      </c>
    </row>
    <row r="28" spans="1:5" x14ac:dyDescent="0.2">
      <c r="A28" s="35">
        <v>1240</v>
      </c>
      <c r="B28" s="31" t="s">
        <v>244</v>
      </c>
      <c r="C28" s="36">
        <f>SUM(C29:C36)</f>
        <v>655373.41</v>
      </c>
    </row>
    <row r="29" spans="1:5" x14ac:dyDescent="0.2">
      <c r="A29" s="35">
        <v>1241</v>
      </c>
      <c r="B29" s="31" t="s">
        <v>245</v>
      </c>
      <c r="C29" s="36">
        <v>106044.17</v>
      </c>
    </row>
    <row r="30" spans="1:5" x14ac:dyDescent="0.2">
      <c r="A30" s="35">
        <v>1242</v>
      </c>
      <c r="B30" s="31" t="s">
        <v>246</v>
      </c>
      <c r="C30" s="36">
        <v>317613.89</v>
      </c>
    </row>
    <row r="31" spans="1:5" x14ac:dyDescent="0.2">
      <c r="A31" s="35">
        <v>1243</v>
      </c>
      <c r="B31" s="31" t="s">
        <v>247</v>
      </c>
      <c r="C31" s="36">
        <v>4663.9399999999996</v>
      </c>
    </row>
    <row r="32" spans="1:5" x14ac:dyDescent="0.2">
      <c r="A32" s="35">
        <v>1244</v>
      </c>
      <c r="B32" s="31" t="s">
        <v>248</v>
      </c>
      <c r="C32" s="36">
        <v>154540</v>
      </c>
    </row>
    <row r="33" spans="1:5" x14ac:dyDescent="0.2">
      <c r="A33" s="35">
        <v>1245</v>
      </c>
      <c r="B33" s="31" t="s">
        <v>249</v>
      </c>
      <c r="C33" s="36">
        <v>0</v>
      </c>
    </row>
    <row r="34" spans="1:5" x14ac:dyDescent="0.2">
      <c r="A34" s="35">
        <v>1246</v>
      </c>
      <c r="B34" s="31" t="s">
        <v>250</v>
      </c>
      <c r="C34" s="36">
        <v>72511.41</v>
      </c>
    </row>
    <row r="35" spans="1: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0</v>
      </c>
    </row>
    <row r="37" spans="1:5" x14ac:dyDescent="0.2">
      <c r="A37" s="35">
        <v>1250</v>
      </c>
      <c r="B37" s="31" t="s">
        <v>254</v>
      </c>
      <c r="C37" s="36">
        <f>SUM(C38:C42)</f>
        <v>49127</v>
      </c>
    </row>
    <row r="38" spans="1:5" x14ac:dyDescent="0.2">
      <c r="A38" s="35">
        <v>1251</v>
      </c>
      <c r="B38" s="31" t="s">
        <v>255</v>
      </c>
      <c r="C38" s="36">
        <v>49127</v>
      </c>
    </row>
    <row r="39" spans="1:5" x14ac:dyDescent="0.2">
      <c r="A39" s="35">
        <v>1252</v>
      </c>
      <c r="B39" s="31" t="s">
        <v>256</v>
      </c>
      <c r="C39" s="36">
        <v>0</v>
      </c>
    </row>
    <row r="40" spans="1:5" x14ac:dyDescent="0.2">
      <c r="A40" s="35">
        <v>1253</v>
      </c>
      <c r="B40" s="31" t="s">
        <v>257</v>
      </c>
      <c r="C40" s="36">
        <v>0</v>
      </c>
    </row>
    <row r="41" spans="1:5" x14ac:dyDescent="0.2">
      <c r="A41" s="35">
        <v>1254</v>
      </c>
      <c r="B41" s="31" t="s">
        <v>258</v>
      </c>
      <c r="C41" s="36">
        <v>0</v>
      </c>
    </row>
    <row r="42" spans="1:5" x14ac:dyDescent="0.2">
      <c r="A42" s="35">
        <v>1259</v>
      </c>
      <c r="B42" s="31" t="s">
        <v>259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x14ac:dyDescent="0.2">
      <c r="A46" s="35">
        <v>5500</v>
      </c>
      <c r="B46" s="31" t="s">
        <v>447</v>
      </c>
      <c r="C46" s="36">
        <f>C47+C56+C59+C65+C67+C69</f>
        <v>43497.170000000006</v>
      </c>
      <c r="D46" s="36">
        <f>D47+D56+D59+D65+D67+D69</f>
        <v>67971.08</v>
      </c>
    </row>
    <row r="47" spans="1:5" x14ac:dyDescent="0.2">
      <c r="A47" s="35">
        <v>5510</v>
      </c>
      <c r="B47" s="31" t="s">
        <v>448</v>
      </c>
      <c r="C47" s="36">
        <f>SUM(C48:C55)</f>
        <v>43497.170000000006</v>
      </c>
      <c r="D47" s="36">
        <f>SUM(D48:D55)</f>
        <v>67971.08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42448.05</v>
      </c>
      <c r="D52" s="36">
        <v>42448.05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1049.1199999999999</v>
      </c>
      <c r="D54" s="36">
        <v>1049.1199999999999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24473.91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474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2020-07-31T03:57:34Z</cp:lastPrinted>
  <dcterms:created xsi:type="dcterms:W3CDTF">2012-12-11T20:36:24Z</dcterms:created>
  <dcterms:modified xsi:type="dcterms:W3CDTF">2020-07-31T03:58:52Z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