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46" i="4"/>
  <c r="H38" i="4"/>
  <c r="E50" i="4"/>
  <c r="H50" i="4" s="1"/>
  <c r="E48" i="4"/>
  <c r="H48" i="4" s="1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52" i="4"/>
  <c r="H25" i="4"/>
  <c r="H30" i="4" s="1"/>
  <c r="H16" i="4"/>
  <c r="E16" i="4"/>
  <c r="H27" i="5" l="1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H25" i="5" s="1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4" i="6"/>
  <c r="H50" i="6"/>
  <c r="H42" i="6"/>
  <c r="H38" i="6"/>
  <c r="H34" i="6"/>
  <c r="H22" i="6"/>
  <c r="H14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C42" i="5" l="1"/>
  <c r="E16" i="8"/>
  <c r="E43" i="6"/>
  <c r="H43" i="6" s="1"/>
  <c r="E33" i="6"/>
  <c r="H33" i="6" s="1"/>
  <c r="E23" i="6"/>
  <c r="H23" i="6" s="1"/>
  <c r="E13" i="6"/>
  <c r="H13" i="6" s="1"/>
  <c r="F77" i="6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<sst xmlns="http://schemas.openxmlformats.org/spreadsheetml/2006/main" count="219" uniqueCount="146">
  <si>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</si>
  <si>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</si>
  <si>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</si>
  <si>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</si>
  <si>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</si>
  <si>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</si>
  <si>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</si>
  <si>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</si>
  <si>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</si>
  <si>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</si>
  <si>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</si>
  <si>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</si>
  <si>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</si>
  <si>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</si>
  <si>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</si>
  <si>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</si>
  <si>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</si>
  <si>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</si>
  <si>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</si>
  <si>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</si>
  <si>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</si>
  <si>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</si>
  <si>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</si>
  <si>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</si>
  <si>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</si>
  <si>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</si>
  <si>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</si>
  <si>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</si>
  <si>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</si>
  <si>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</si>
  <si>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</si>
  <si>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</si>
  <si>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</si>
  <si>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</si>
  <si>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</si>
  <si>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</si>
  <si>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</si>
  <si>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</si>
  <si>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</si>
  <si>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</si>
  <si>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</si>
  <si>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</si>
  <si>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</si>
  <si>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</si>
  <si>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</si>
  <si>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</si>
  <si>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</si>
  <si>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</si>
  <si>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</si>
  <si>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</si>
  <si>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</si>
  <si>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</si>
  <si>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</si>
  <si>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</si>
  <si>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</si>
  <si>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</si>
  <si>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</si>
  <si>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</si>
  <si>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</si>
  <si>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</si>
  <si>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</si>
  <si>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</si>
  <si>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</si>
  <si>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</si>
  <si>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</si>
  <si>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</si>
  <si>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</si>
  <si>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</si>
  <si>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</si>
  <si>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</si>
  <si>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</si>
  <si>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</si>
  <si>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</si>
  <si>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</si>
  <si>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</si>
  <si>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</si>
  <si>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</si>
  <si>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</si>
  <si>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</si>
  <si>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</si>
  <si>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</si>
  <si>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</si>
  <si>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</si>
  <si>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</si>
  <si>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</si>
  <si>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</si>
  <si>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</si>
  <si>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</si>
  <si>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</si>
  <si>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</si>
  <si>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</si>
  <si>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</si>
  <si>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</si>
  <si>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</si>
  <si>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</si>
  <si>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</si>
  <si>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</si>
  <si>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</si>
  <si>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</si>
  <si>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</si>
  <si>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</si>
  <si>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</si>
  <si>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</si>
  <si>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</si>
  <si>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</si>
  <si>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</si>
  <si>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</si>
  <si>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</si>
  <si>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</si>
  <si>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</si>
  <si>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</si>
  <si>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</si>
  <si>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</si>
  <si>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</si>
  <si>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</si>
  <si>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</si>
  <si>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</si>
  <si>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</si>
  <si>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</si>
  <si>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</si>
  <si>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</si>
  <si>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</si>
  <si>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</si>
  <si>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</si>
  <si>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</si>
  <si>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</si>
  <si>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</si>
  <si>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</si>
  <si>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</si>
  <si>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</si>
  <si>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</si>
  <si>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</si>
  <si>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</si>
  <si>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</si>
  <si>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DEL DEPORTE DEL MUNICIPIO DE SAN MIGUEL DE ALLENDE, GTO.
ESTADO ANALÍTICO DEL EJERCICIO DEL PRESUPUESTO DE EGRESOS
CLASIFICACIÓN POR OBJETO DEL GASTO (CAPÍTULO Y CONCEPTO)
DEL 1 ENERO AL 31 DE DICIEMBRE DEL 2020</t>
  </si>
  <si>
    <t>COMISIÓN MUNICIPAL DEL DEPORTE DEL MUNICIPIO DE SAN MIGUEL DE ALLENDE, GTO.
ESTADO ANALÍTICO DEL EJERCICIO DEL PRESUPUESTO DE EGRESOS
CLASIFICACION ECÓNOMICA (POR TIPO DE GASTO)
DEL 1 ENERO AL 31 DE DICIEMBRE DEL 2020</t>
  </si>
  <si>
    <t>COMISION MUNICIPAL DEL DEPORTE</t>
  </si>
  <si>
    <t>COMISIÓN MUNICIPAL DEL DEPORTE DEL MUNICIPIO DE SAN MIGUEL DE ALLENDE, GTO.
ESTADO ANALÍTICO DEL EJERCICIO DEL PRESUPUESTO DE EGRESOS
CLASIFICACIÓN ADMINISTRATIVA
DEL 1 ENERO AL 31 DE DICIEMBRE DEL 2020</t>
  </si>
  <si>
    <t>Gobierno (Federal/Estatal/Municipal) de COMISIÓN MUNICIPAL DEL DEPORTE DEL MUNICIPIO DE SAN MIGUEL DE ALLENDE, GTO.
Estado Analítico del Ejercicio del Presupuesto de Egresos
Clasificación Administrativa
DEL 1 ENERO AL 31 DE DICIEMBRE DEL 2020</t>
  </si>
  <si>
    <t>Sector Paraestatal del Gobierno (Federal/Estatal/Municipal) de COMISIÓN MUNICIPAL DEL DEPORTE DEL MUNICIPIO DE SAN MIGUEL DE ALLENDE, GTO.
Estado Analítico del Ejercicio del Presupuesto de Egresos
Clasificación Administrativa
DEL 1 ENERO AL 31 DE DICIEMBRE DEL 2020</t>
  </si>
  <si>
    <t>COMISIÓN MUNICIPAL DEL DEPORTE DEL MUNICIPIO DE SAN MIGUEL DE ALLENDE,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</si>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</sst>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9" fillId="3" borderId="0" xfId="0" applyFont="1" applyFill="1" applyBorder="1" applyAlignment="1">
      <alignment vertical="top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opLeftCell="A46" workbookViewId="0">
      <selection activeCell="F77" sqref="F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5028027</v>
      </c>
      <c r="D5" s="14">
        <f>SUM(D6:D12)</f>
        <v>-89932.109999999986</v>
      </c>
      <c r="E5" s="14">
        <f>C5+D5</f>
        <v>4938094.8899999997</v>
      </c>
      <c r="F5" s="14">
        <f>SUM(F6:F12)</f>
        <v>4416801.2200000007</v>
      </c>
      <c r="G5" s="14">
        <f>SUM(G6:G12)</f>
        <v>4416801.2200000007</v>
      </c>
      <c r="H5" s="14">
        <f>E5-F5</f>
        <v>521293.66999999899</v>
      </c>
    </row>
    <row r="6" spans="1:8" x14ac:dyDescent="0.2">
      <c r="A6" s="49">
        <v>1100</v>
      </c>
      <c r="B6" s="11" t="s">
        <v>76</v>
      </c>
      <c r="C6" s="15">
        <v>2837598</v>
      </c>
      <c r="D6" s="15">
        <v>65514.58</v>
      </c>
      <c r="E6" s="15">
        <f t="shared" ref="E6:E69" si="0">C6+D6</f>
        <v>2903112.58</v>
      </c>
      <c r="F6" s="15">
        <v>2903107.35</v>
      </c>
      <c r="G6" s="15">
        <v>2903107.35</v>
      </c>
      <c r="H6" s="15">
        <f t="shared" ref="H6:H69" si="1">E6-F6</f>
        <v>5.2299999999813735</v>
      </c>
    </row>
    <row r="7" spans="1:8" x14ac:dyDescent="0.2">
      <c r="A7" s="49">
        <v>1200</v>
      </c>
      <c r="B7" s="11" t="s">
        <v>77</v>
      </c>
      <c r="C7" s="15">
        <v>1512865</v>
      </c>
      <c r="D7" s="15">
        <v>-211114.19</v>
      </c>
      <c r="E7" s="15">
        <f t="shared" si="0"/>
        <v>1301750.81</v>
      </c>
      <c r="F7" s="15">
        <v>790697.96</v>
      </c>
      <c r="G7" s="15">
        <v>790697.96</v>
      </c>
      <c r="H7" s="15">
        <f t="shared" si="1"/>
        <v>511052.85000000009</v>
      </c>
    </row>
    <row r="8" spans="1:8" x14ac:dyDescent="0.2">
      <c r="A8" s="49">
        <v>1300</v>
      </c>
      <c r="B8" s="11" t="s">
        <v>78</v>
      </c>
      <c r="C8" s="15">
        <v>476819</v>
      </c>
      <c r="D8" s="15">
        <v>6617</v>
      </c>
      <c r="E8" s="15">
        <f t="shared" si="0"/>
        <v>483436</v>
      </c>
      <c r="F8" s="15">
        <v>481457.45</v>
      </c>
      <c r="G8" s="15">
        <v>481457.45</v>
      </c>
      <c r="H8" s="15">
        <f t="shared" si="1"/>
        <v>1978.5499999999884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200745</v>
      </c>
      <c r="D10" s="15">
        <v>49050.5</v>
      </c>
      <c r="E10" s="15">
        <f t="shared" si="0"/>
        <v>249795.5</v>
      </c>
      <c r="F10" s="15">
        <v>241538.46</v>
      </c>
      <c r="G10" s="15">
        <v>241538.46</v>
      </c>
      <c r="H10" s="15">
        <f t="shared" si="1"/>
        <v>8257.0400000000081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539924</v>
      </c>
      <c r="D13" s="15">
        <f>SUM(D14:D22)</f>
        <v>-154205.70000000001</v>
      </c>
      <c r="E13" s="15">
        <f t="shared" si="0"/>
        <v>385718.3</v>
      </c>
      <c r="F13" s="15">
        <f>SUM(F14:F22)</f>
        <v>274069.96999999997</v>
      </c>
      <c r="G13" s="15">
        <f>SUM(G14:G22)</f>
        <v>274069.96999999997</v>
      </c>
      <c r="H13" s="15">
        <f t="shared" si="1"/>
        <v>111648.33000000002</v>
      </c>
    </row>
    <row r="14" spans="1:8" x14ac:dyDescent="0.2">
      <c r="A14" s="49">
        <v>2100</v>
      </c>
      <c r="B14" s="11" t="s">
        <v>81</v>
      </c>
      <c r="C14" s="15">
        <v>172698</v>
      </c>
      <c r="D14" s="15">
        <v>-54653.5</v>
      </c>
      <c r="E14" s="15">
        <f t="shared" si="0"/>
        <v>118044.5</v>
      </c>
      <c r="F14" s="15">
        <v>65013.37</v>
      </c>
      <c r="G14" s="15">
        <v>65013.37</v>
      </c>
      <c r="H14" s="15">
        <f t="shared" si="1"/>
        <v>53031.13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49531</v>
      </c>
      <c r="D18" s="15">
        <v>-49531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126053</v>
      </c>
      <c r="D19" s="15">
        <v>-34519</v>
      </c>
      <c r="E19" s="15">
        <f t="shared" si="0"/>
        <v>91534</v>
      </c>
      <c r="F19" s="15">
        <v>91534</v>
      </c>
      <c r="G19" s="15">
        <v>91534</v>
      </c>
      <c r="H19" s="15">
        <f t="shared" si="1"/>
        <v>0</v>
      </c>
    </row>
    <row r="20" spans="1:8" x14ac:dyDescent="0.2">
      <c r="A20" s="49">
        <v>2700</v>
      </c>
      <c r="B20" s="11" t="s">
        <v>87</v>
      </c>
      <c r="C20" s="15">
        <v>191642</v>
      </c>
      <c r="D20" s="15">
        <v>-15502.2</v>
      </c>
      <c r="E20" s="15">
        <f t="shared" si="0"/>
        <v>176139.8</v>
      </c>
      <c r="F20" s="15">
        <v>117522.6</v>
      </c>
      <c r="G20" s="15">
        <v>117522.6</v>
      </c>
      <c r="H20" s="15">
        <f t="shared" si="1"/>
        <v>58617.199999999983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1819370</v>
      </c>
      <c r="D23" s="15">
        <f>SUM(D24:D32)</f>
        <v>522949.55000000005</v>
      </c>
      <c r="E23" s="15">
        <f t="shared" si="0"/>
        <v>2342319.5499999998</v>
      </c>
      <c r="F23" s="15">
        <f>SUM(F24:F32)</f>
        <v>2001164.51</v>
      </c>
      <c r="G23" s="15">
        <f>SUM(G24:G32)</f>
        <v>1983203.51</v>
      </c>
      <c r="H23" s="15">
        <f t="shared" si="1"/>
        <v>341155.0399999998</v>
      </c>
    </row>
    <row r="24" spans="1:8" x14ac:dyDescent="0.2">
      <c r="A24" s="49">
        <v>3100</v>
      </c>
      <c r="B24" s="11" t="s">
        <v>90</v>
      </c>
      <c r="C24" s="15">
        <v>439009</v>
      </c>
      <c r="D24" s="15">
        <v>-178833.01</v>
      </c>
      <c r="E24" s="15">
        <f t="shared" si="0"/>
        <v>260175.99</v>
      </c>
      <c r="F24" s="15">
        <v>173558.01</v>
      </c>
      <c r="G24" s="15">
        <v>173558.01</v>
      </c>
      <c r="H24" s="15">
        <f t="shared" si="1"/>
        <v>86617.979999999981</v>
      </c>
    </row>
    <row r="25" spans="1:8" x14ac:dyDescent="0.2">
      <c r="A25" s="49">
        <v>3200</v>
      </c>
      <c r="B25" s="11" t="s">
        <v>91</v>
      </c>
      <c r="C25" s="15">
        <v>298495</v>
      </c>
      <c r="D25" s="15">
        <v>-176999</v>
      </c>
      <c r="E25" s="15">
        <f t="shared" si="0"/>
        <v>121496</v>
      </c>
      <c r="F25" s="15">
        <v>6496</v>
      </c>
      <c r="G25" s="15">
        <v>6496</v>
      </c>
      <c r="H25" s="15">
        <f t="shared" si="1"/>
        <v>115000</v>
      </c>
    </row>
    <row r="26" spans="1:8" x14ac:dyDescent="0.2">
      <c r="A26" s="49">
        <v>3300</v>
      </c>
      <c r="B26" s="11" t="s">
        <v>92</v>
      </c>
      <c r="C26" s="15">
        <v>140842</v>
      </c>
      <c r="D26" s="15">
        <v>5355</v>
      </c>
      <c r="E26" s="15">
        <f t="shared" si="0"/>
        <v>146197</v>
      </c>
      <c r="F26" s="15">
        <v>130987.63</v>
      </c>
      <c r="G26" s="15">
        <v>130987.63</v>
      </c>
      <c r="H26" s="15">
        <f t="shared" si="1"/>
        <v>15209.369999999995</v>
      </c>
    </row>
    <row r="27" spans="1:8" x14ac:dyDescent="0.2">
      <c r="A27" s="49">
        <v>3400</v>
      </c>
      <c r="B27" s="11" t="s">
        <v>93</v>
      </c>
      <c r="C27" s="15">
        <v>20934</v>
      </c>
      <c r="D27" s="15">
        <v>-6714</v>
      </c>
      <c r="E27" s="15">
        <f t="shared" si="0"/>
        <v>14220</v>
      </c>
      <c r="F27" s="15">
        <v>5327.06</v>
      </c>
      <c r="G27" s="15">
        <v>5327.06</v>
      </c>
      <c r="H27" s="15">
        <f t="shared" si="1"/>
        <v>8892.9399999999987</v>
      </c>
    </row>
    <row r="28" spans="1:8" x14ac:dyDescent="0.2">
      <c r="A28" s="49">
        <v>3500</v>
      </c>
      <c r="B28" s="11" t="s">
        <v>94</v>
      </c>
      <c r="C28" s="15">
        <v>697093</v>
      </c>
      <c r="D28" s="15">
        <v>796896.56</v>
      </c>
      <c r="E28" s="15">
        <f t="shared" si="0"/>
        <v>1493989.56</v>
      </c>
      <c r="F28" s="15">
        <v>1483703.22</v>
      </c>
      <c r="G28" s="15">
        <v>1483703.22</v>
      </c>
      <c r="H28" s="15">
        <f t="shared" si="1"/>
        <v>10286.340000000084</v>
      </c>
    </row>
    <row r="29" spans="1:8" x14ac:dyDescent="0.2">
      <c r="A29" s="49">
        <v>3600</v>
      </c>
      <c r="B29" s="11" t="s">
        <v>95</v>
      </c>
      <c r="C29" s="15">
        <v>46521</v>
      </c>
      <c r="D29" s="15">
        <v>0</v>
      </c>
      <c r="E29" s="15">
        <f t="shared" si="0"/>
        <v>46521</v>
      </c>
      <c r="F29" s="15">
        <v>13543</v>
      </c>
      <c r="G29" s="15">
        <v>13543</v>
      </c>
      <c r="H29" s="15">
        <f t="shared" si="1"/>
        <v>32978</v>
      </c>
    </row>
    <row r="30" spans="1:8" x14ac:dyDescent="0.2">
      <c r="A30" s="49">
        <v>3700</v>
      </c>
      <c r="B30" s="11" t="s">
        <v>96</v>
      </c>
      <c r="C30" s="15">
        <v>10233</v>
      </c>
      <c r="D30" s="15">
        <v>0</v>
      </c>
      <c r="E30" s="15">
        <f t="shared" si="0"/>
        <v>10233</v>
      </c>
      <c r="F30" s="15">
        <v>3361.82</v>
      </c>
      <c r="G30" s="15">
        <v>3361.82</v>
      </c>
      <c r="H30" s="15">
        <f t="shared" si="1"/>
        <v>6871.18</v>
      </c>
    </row>
    <row r="31" spans="1:8" x14ac:dyDescent="0.2">
      <c r="A31" s="49">
        <v>3800</v>
      </c>
      <c r="B31" s="11" t="s">
        <v>97</v>
      </c>
      <c r="C31" s="15">
        <v>50036</v>
      </c>
      <c r="D31" s="15">
        <v>82944</v>
      </c>
      <c r="E31" s="15">
        <f t="shared" si="0"/>
        <v>132980</v>
      </c>
      <c r="F31" s="15">
        <v>88831.77</v>
      </c>
      <c r="G31" s="15">
        <v>88831.77</v>
      </c>
      <c r="H31" s="15">
        <f t="shared" si="1"/>
        <v>44148.229999999996</v>
      </c>
    </row>
    <row r="32" spans="1:8" x14ac:dyDescent="0.2">
      <c r="A32" s="49">
        <v>3900</v>
      </c>
      <c r="B32" s="11" t="s">
        <v>19</v>
      </c>
      <c r="C32" s="15">
        <v>116207</v>
      </c>
      <c r="D32" s="15">
        <v>300</v>
      </c>
      <c r="E32" s="15">
        <f t="shared" si="0"/>
        <v>116507</v>
      </c>
      <c r="F32" s="15">
        <v>95356</v>
      </c>
      <c r="G32" s="15">
        <v>77395</v>
      </c>
      <c r="H32" s="15">
        <f t="shared" si="1"/>
        <v>21151</v>
      </c>
    </row>
    <row r="33" spans="1:8" x14ac:dyDescent="0.2">
      <c r="A33" s="48" t="s">
        <v>70</v>
      </c>
      <c r="B33" s="7"/>
      <c r="C33" s="15">
        <f>SUM(C34:C42)</f>
        <v>1414134</v>
      </c>
      <c r="D33" s="15">
        <f>SUM(D34:D42)</f>
        <v>-463970.74</v>
      </c>
      <c r="E33" s="15">
        <f t="shared" si="0"/>
        <v>950163.26</v>
      </c>
      <c r="F33" s="15">
        <f>SUM(F34:F42)</f>
        <v>377542.28</v>
      </c>
      <c r="G33" s="15">
        <f>SUM(G34:G42)</f>
        <v>377542.28</v>
      </c>
      <c r="H33" s="15">
        <f t="shared" si="1"/>
        <v>572620.98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1414134</v>
      </c>
      <c r="D37" s="15">
        <v>-463970.74</v>
      </c>
      <c r="E37" s="15">
        <f t="shared" si="0"/>
        <v>950163.26</v>
      </c>
      <c r="F37" s="15">
        <v>377542.28</v>
      </c>
      <c r="G37" s="15">
        <v>377542.28</v>
      </c>
      <c r="H37" s="15">
        <f t="shared" si="1"/>
        <v>572620.98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141499</v>
      </c>
      <c r="D43" s="15">
        <f>SUM(D44:D52)</f>
        <v>185159</v>
      </c>
      <c r="E43" s="15">
        <f t="shared" si="0"/>
        <v>326658</v>
      </c>
      <c r="F43" s="15">
        <f>SUM(F44:F52)</f>
        <v>309701.02</v>
      </c>
      <c r="G43" s="15">
        <f>SUM(G44:G52)</f>
        <v>309701.02</v>
      </c>
      <c r="H43" s="15">
        <f t="shared" si="1"/>
        <v>16956.979999999981</v>
      </c>
    </row>
    <row r="44" spans="1:8" x14ac:dyDescent="0.2">
      <c r="A44" s="49">
        <v>5100</v>
      </c>
      <c r="B44" s="11" t="s">
        <v>105</v>
      </c>
      <c r="C44" s="15">
        <v>25999</v>
      </c>
      <c r="D44" s="15">
        <v>29588</v>
      </c>
      <c r="E44" s="15">
        <f t="shared" si="0"/>
        <v>55587</v>
      </c>
      <c r="F44" s="15">
        <v>55505</v>
      </c>
      <c r="G44" s="15">
        <v>55505</v>
      </c>
      <c r="H44" s="15">
        <f t="shared" si="1"/>
        <v>82</v>
      </c>
    </row>
    <row r="45" spans="1:8" x14ac:dyDescent="0.2">
      <c r="A45" s="49">
        <v>5200</v>
      </c>
      <c r="B45" s="11" t="s">
        <v>106</v>
      </c>
      <c r="C45" s="15">
        <v>70000</v>
      </c>
      <c r="D45" s="15">
        <v>34865</v>
      </c>
      <c r="E45" s="15">
        <f t="shared" si="0"/>
        <v>104865</v>
      </c>
      <c r="F45" s="15">
        <v>88661.119999999995</v>
      </c>
      <c r="G45" s="15">
        <v>88661.119999999995</v>
      </c>
      <c r="H45" s="15">
        <f t="shared" si="1"/>
        <v>16203.880000000005</v>
      </c>
    </row>
    <row r="46" spans="1:8" x14ac:dyDescent="0.2">
      <c r="A46" s="49">
        <v>5300</v>
      </c>
      <c r="B46" s="11" t="s">
        <v>107</v>
      </c>
      <c r="C46" s="15">
        <v>27000</v>
      </c>
      <c r="D46" s="15">
        <v>-27000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18500</v>
      </c>
      <c r="D49" s="15">
        <v>142606</v>
      </c>
      <c r="E49" s="15">
        <f t="shared" si="0"/>
        <v>161106</v>
      </c>
      <c r="F49" s="15">
        <v>160442.5</v>
      </c>
      <c r="G49" s="15">
        <v>160442.5</v>
      </c>
      <c r="H49" s="15">
        <f t="shared" si="1"/>
        <v>663.5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5100</v>
      </c>
      <c r="E52" s="15">
        <f t="shared" si="0"/>
        <v>5100</v>
      </c>
      <c r="F52" s="15">
        <v>5092.3999999999996</v>
      </c>
      <c r="G52" s="15">
        <v>5092.3999999999996</v>
      </c>
      <c r="H52" s="15">
        <f t="shared" si="1"/>
        <v>7.6000000000003638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8942954</v>
      </c>
      <c r="D77" s="17">
        <f t="shared" si="4"/>
        <v>5.8207660913467407E-11</v>
      </c>
      <c r="E77" s="17">
        <f t="shared" si="4"/>
        <v>8942954</v>
      </c>
      <c r="F77" s="17">
        <f t="shared" si="4"/>
        <v>7379279</v>
      </c>
      <c r="G77" s="17">
        <f t="shared" si="4"/>
        <v>7361318</v>
      </c>
      <c r="H77" s="17">
        <f t="shared" si="4"/>
        <v>1563674.9999999988</v>
      </c>
    </row>
    <row r="79" spans="1:8" ht="12" x14ac:dyDescent="0.2">
      <c r="A79" s="65"/>
      <c r="B79" s="66" t="s">
        <v>141</v>
      </c>
      <c r="C79" s="63"/>
      <c r="D79" s="63"/>
      <c r="E79" s="63"/>
      <c r="F79" s="63"/>
      <c r="G79" s="63"/>
      <c r="H79" s="63"/>
    </row>
    <row r="80" spans="1:8" ht="12" x14ac:dyDescent="0.2">
      <c r="A80" s="65"/>
      <c r="B80" s="66"/>
      <c r="C80" s="63"/>
      <c r="D80" s="63"/>
      <c r="E80" s="63"/>
      <c r="F80" s="63"/>
      <c r="G80" s="63"/>
      <c r="H80" s="63"/>
    </row>
    <row r="81" spans="1:8" x14ac:dyDescent="0.2">
      <c r="A81" s="64"/>
      <c r="B81" s="67" t="s">
        <v>142</v>
      </c>
      <c r="C81" s="63"/>
      <c r="D81" s="63"/>
      <c r="E81" s="68" t="s">
        <v>143</v>
      </c>
      <c r="F81" s="63"/>
      <c r="G81" s="63"/>
      <c r="H81" s="63"/>
    </row>
    <row r="82" spans="1:8" x14ac:dyDescent="0.2">
      <c r="A82" s="64"/>
      <c r="B82" s="67"/>
      <c r="C82" s="63"/>
      <c r="D82" s="63"/>
      <c r="E82" s="68"/>
      <c r="F82" s="63"/>
      <c r="G82" s="64"/>
      <c r="H82" s="64"/>
    </row>
    <row r="83" spans="1:8" x14ac:dyDescent="0.2">
      <c r="A83" s="64"/>
      <c r="B83" s="67" t="s">
        <v>144</v>
      </c>
      <c r="C83" s="63"/>
      <c r="D83" s="63"/>
      <c r="E83" s="68" t="s">
        <v>145</v>
      </c>
      <c r="F83" s="63"/>
      <c r="G83" s="64"/>
      <c r="H83" s="6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18" sqref="A18:H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8801455</v>
      </c>
      <c r="D6" s="50">
        <v>-185159</v>
      </c>
      <c r="E6" s="50">
        <f>C6+D6</f>
        <v>8616296</v>
      </c>
      <c r="F6" s="50">
        <v>7069577.9800000004</v>
      </c>
      <c r="G6" s="50">
        <v>7051616.9800000004</v>
      </c>
      <c r="H6" s="50">
        <f>E6-F6</f>
        <v>1546718.0199999996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141499</v>
      </c>
      <c r="D8" s="50">
        <v>185159</v>
      </c>
      <c r="E8" s="50">
        <f>C8+D8</f>
        <v>326658</v>
      </c>
      <c r="F8" s="50">
        <v>309701.02</v>
      </c>
      <c r="G8" s="50">
        <v>309701.02</v>
      </c>
      <c r="H8" s="50">
        <f>E8-F8</f>
        <v>16956.979999999981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8942954</v>
      </c>
      <c r="D16" s="17">
        <f>SUM(D6+D8+D10+D12+D14)</f>
        <v>0</v>
      </c>
      <c r="E16" s="17">
        <f>SUM(E6+E8+E10+E12+E14)</f>
        <v>8942954</v>
      </c>
      <c r="F16" s="17">
        <f t="shared" ref="F16:H16" si="0">SUM(F6+F8+F10+F12+F14)</f>
        <v>7379279</v>
      </c>
      <c r="G16" s="17">
        <f t="shared" si="0"/>
        <v>7361318</v>
      </c>
      <c r="H16" s="17">
        <f t="shared" si="0"/>
        <v>1563674.9999999995</v>
      </c>
    </row>
    <row r="18" spans="1:8" ht="12" x14ac:dyDescent="0.2">
      <c r="A18" s="65"/>
      <c r="B18" s="66" t="s">
        <v>141</v>
      </c>
      <c r="C18" s="63"/>
      <c r="D18" s="63"/>
      <c r="E18" s="63"/>
      <c r="F18" s="63"/>
      <c r="G18" s="63"/>
      <c r="H18" s="63"/>
    </row>
    <row r="19" spans="1:8" ht="12" x14ac:dyDescent="0.2">
      <c r="A19" s="65"/>
      <c r="B19" s="66"/>
      <c r="C19" s="63"/>
      <c r="D19" s="63"/>
      <c r="E19" s="63"/>
      <c r="F19" s="63"/>
      <c r="G19" s="63"/>
      <c r="H19" s="63"/>
    </row>
    <row r="20" spans="1:8" x14ac:dyDescent="0.2">
      <c r="A20" s="64"/>
      <c r="B20" s="67" t="s">
        <v>142</v>
      </c>
      <c r="C20" s="63"/>
      <c r="D20" s="63"/>
      <c r="E20" s="68" t="s">
        <v>143</v>
      </c>
      <c r="F20" s="63"/>
      <c r="G20" s="63"/>
      <c r="H20" s="63"/>
    </row>
    <row r="21" spans="1:8" x14ac:dyDescent="0.2">
      <c r="A21" s="64"/>
      <c r="B21" s="67"/>
      <c r="C21" s="63"/>
      <c r="D21" s="63"/>
      <c r="E21" s="68"/>
      <c r="F21" s="63"/>
      <c r="G21" s="64"/>
      <c r="H21" s="64"/>
    </row>
    <row r="22" spans="1:8" x14ac:dyDescent="0.2">
      <c r="A22" s="64"/>
      <c r="B22" s="67" t="s">
        <v>144</v>
      </c>
      <c r="C22" s="63"/>
      <c r="D22" s="63"/>
      <c r="E22" s="68" t="s">
        <v>145</v>
      </c>
      <c r="F22" s="63"/>
      <c r="G22" s="64"/>
      <c r="H22" s="6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opLeftCell="A7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8942954</v>
      </c>
      <c r="D7" s="15">
        <v>0</v>
      </c>
      <c r="E7" s="15">
        <f>C7+D7</f>
        <v>8942954</v>
      </c>
      <c r="F7" s="15">
        <v>7379279</v>
      </c>
      <c r="G7" s="15">
        <v>7361318</v>
      </c>
      <c r="H7" s="15">
        <f>E7-F7</f>
        <v>1563675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8942954</v>
      </c>
      <c r="D16" s="23">
        <f t="shared" si="2"/>
        <v>0</v>
      </c>
      <c r="E16" s="23">
        <f t="shared" si="2"/>
        <v>8942954</v>
      </c>
      <c r="F16" s="23">
        <f t="shared" si="2"/>
        <v>7379279</v>
      </c>
      <c r="G16" s="23">
        <f t="shared" si="2"/>
        <v>7361318</v>
      </c>
      <c r="H16" s="23">
        <f t="shared" si="2"/>
        <v>1563675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ht="12" x14ac:dyDescent="0.2">
      <c r="A54" s="65"/>
      <c r="B54" s="66" t="s">
        <v>141</v>
      </c>
      <c r="C54" s="63"/>
      <c r="D54" s="63"/>
      <c r="E54" s="63"/>
      <c r="F54" s="63"/>
      <c r="G54" s="63"/>
      <c r="H54" s="63"/>
    </row>
    <row r="55" spans="1:8" ht="12" x14ac:dyDescent="0.2">
      <c r="A55" s="65"/>
      <c r="B55" s="66"/>
      <c r="C55" s="63"/>
      <c r="D55" s="63"/>
      <c r="E55" s="63"/>
      <c r="F55" s="63"/>
      <c r="G55" s="63"/>
      <c r="H55" s="63"/>
    </row>
    <row r="56" spans="1:8" x14ac:dyDescent="0.2">
      <c r="A56" s="64"/>
      <c r="B56" s="67" t="s">
        <v>142</v>
      </c>
      <c r="C56" s="63"/>
      <c r="D56" s="63"/>
      <c r="E56" s="68" t="s">
        <v>143</v>
      </c>
      <c r="F56" s="63"/>
      <c r="G56" s="63"/>
      <c r="H56" s="63"/>
    </row>
    <row r="57" spans="1:8" x14ac:dyDescent="0.2">
      <c r="A57" s="64"/>
      <c r="B57" s="67"/>
      <c r="C57" s="63"/>
      <c r="D57" s="63"/>
      <c r="E57" s="68"/>
      <c r="F57" s="63"/>
      <c r="G57" s="64"/>
      <c r="H57" s="64"/>
    </row>
    <row r="58" spans="1:8" x14ac:dyDescent="0.2">
      <c r="A58" s="64"/>
      <c r="B58" s="67" t="s">
        <v>144</v>
      </c>
      <c r="C58" s="63"/>
      <c r="D58" s="63"/>
      <c r="E58" s="68" t="s">
        <v>145</v>
      </c>
      <c r="F58" s="63"/>
      <c r="G58" s="64"/>
      <c r="H58" s="64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E23" sqref="E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8942954</v>
      </c>
      <c r="D16" s="15">
        <f t="shared" si="3"/>
        <v>0</v>
      </c>
      <c r="E16" s="15">
        <f t="shared" si="3"/>
        <v>8942954</v>
      </c>
      <c r="F16" s="15">
        <f t="shared" si="3"/>
        <v>7380079</v>
      </c>
      <c r="G16" s="15">
        <f t="shared" si="3"/>
        <v>7362118</v>
      </c>
      <c r="H16" s="15">
        <f t="shared" si="3"/>
        <v>1562875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8942954</v>
      </c>
      <c r="D20" s="15">
        <v>0</v>
      </c>
      <c r="E20" s="15">
        <f t="shared" si="5"/>
        <v>8942954</v>
      </c>
      <c r="F20" s="15">
        <v>7379679</v>
      </c>
      <c r="G20" s="15">
        <v>7361718</v>
      </c>
      <c r="H20" s="15">
        <f t="shared" si="4"/>
        <v>1563275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400</v>
      </c>
      <c r="G23" s="15">
        <v>400</v>
      </c>
      <c r="H23" s="15">
        <f t="shared" si="4"/>
        <v>-400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8942954</v>
      </c>
      <c r="D42" s="23">
        <f t="shared" si="12"/>
        <v>0</v>
      </c>
      <c r="E42" s="23">
        <f t="shared" si="12"/>
        <v>8942954</v>
      </c>
      <c r="F42" s="23">
        <f t="shared" si="12"/>
        <v>7380079</v>
      </c>
      <c r="G42" s="23">
        <f t="shared" si="12"/>
        <v>7362118</v>
      </c>
      <c r="H42" s="23">
        <f t="shared" si="12"/>
        <v>1562875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2" x14ac:dyDescent="0.2">
      <c r="A44" s="65"/>
      <c r="B44" s="66" t="s">
        <v>141</v>
      </c>
      <c r="C44" s="63"/>
      <c r="D44" s="63"/>
      <c r="E44" s="63"/>
      <c r="F44" s="63"/>
      <c r="G44" s="63"/>
      <c r="H44" s="63"/>
    </row>
    <row r="45" spans="1:8" ht="12" x14ac:dyDescent="0.2">
      <c r="A45" s="65"/>
      <c r="B45" s="66"/>
      <c r="C45" s="63"/>
      <c r="D45" s="63"/>
      <c r="E45" s="63"/>
      <c r="F45" s="63"/>
      <c r="G45" s="63"/>
      <c r="H45" s="63"/>
    </row>
    <row r="46" spans="1:8" x14ac:dyDescent="0.2">
      <c r="A46" s="64"/>
      <c r="B46" s="67" t="s">
        <v>142</v>
      </c>
      <c r="C46" s="63"/>
      <c r="D46" s="63"/>
      <c r="E46" s="68" t="s">
        <v>143</v>
      </c>
      <c r="F46" s="63"/>
      <c r="G46" s="63"/>
      <c r="H46" s="63"/>
    </row>
    <row r="47" spans="1:8" x14ac:dyDescent="0.2">
      <c r="A47" s="64"/>
      <c r="B47" s="67"/>
      <c r="C47" s="63"/>
      <c r="D47" s="63"/>
      <c r="E47" s="68"/>
      <c r="F47" s="63"/>
      <c r="G47" s="64"/>
      <c r="H47" s="64"/>
    </row>
    <row r="48" spans="1:8" x14ac:dyDescent="0.2">
      <c r="A48" s="64"/>
      <c r="B48" s="67" t="s">
        <v>144</v>
      </c>
      <c r="C48" s="63"/>
      <c r="D48" s="63"/>
      <c r="E48" s="68" t="s">
        <v>145</v>
      </c>
      <c r="F48" s="63"/>
      <c r="G48" s="64"/>
      <c r="H48" s="6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2021-01-26T04:30:09Z</cp:lastPrinted>
  <dcterms:created xsi:type="dcterms:W3CDTF">2014-02-10T03:37:14Z</dcterms:created>
  <dcterms:modified xsi:type="dcterms:W3CDTF">2021-01-26T04:30:12Z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